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 І Ш Е Н Н Н Я   2019  Р І К\№2  27 лютого 2019 року\зміни до бюджету 27022019\"/>
    </mc:Choice>
  </mc:AlternateContent>
  <xr:revisionPtr revIDLastSave="0" documentId="13_ncr:1_{C4BF604F-EAD0-44A7-9971-FCF4F1F8F606}" xr6:coauthVersionLast="37" xr6:coauthVersionMax="37" xr10:uidLastSave="{00000000-0000-0000-0000-000000000000}"/>
  <bookViews>
    <workbookView xWindow="0" yWindow="0" windowWidth="28800" windowHeight="11760" tabRatio="879" xr2:uid="{00000000-000D-0000-FFFF-FFFF00000000}"/>
  </bookViews>
  <sheets>
    <sheet name="ПЗ" sheetId="15" r:id="rId1"/>
  </sheets>
  <definedNames>
    <definedName name="_xlnm.Print_Titles" localSheetId="0">ПЗ!$3:$4</definedName>
    <definedName name="_xlnm.Print_Area" localSheetId="0">ПЗ!$A$1:$E$46</definedName>
  </definedNames>
  <calcPr calcId="179021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</workbook>
</file>

<file path=xl/calcChain.xml><?xml version="1.0" encoding="utf-8"?>
<calcChain xmlns="http://schemas.openxmlformats.org/spreadsheetml/2006/main">
  <c r="C44" i="15" l="1"/>
  <c r="D18" i="15"/>
  <c r="C18" i="15"/>
  <c r="C17" i="15"/>
  <c r="D16" i="15"/>
  <c r="C35" i="15" l="1"/>
  <c r="D44" i="15" l="1"/>
  <c r="C43" i="15" l="1"/>
  <c r="C21" i="15" l="1"/>
  <c r="C20" i="15"/>
  <c r="C23" i="15"/>
  <c r="C22" i="15"/>
  <c r="D35" i="15" l="1"/>
  <c r="D31" i="15"/>
  <c r="C27" i="15" l="1"/>
  <c r="C31" i="15" s="1"/>
</calcChain>
</file>

<file path=xl/sharedStrings.xml><?xml version="1.0" encoding="utf-8"?>
<sst xmlns="http://schemas.openxmlformats.org/spreadsheetml/2006/main" count="109" uniqueCount="70">
  <si>
    <t>Розшифрування</t>
  </si>
  <si>
    <t>Збільшення ("+")</t>
  </si>
  <si>
    <t>Зменшення ("-")</t>
  </si>
  <si>
    <t>Коди економічної класифікації видатків</t>
  </si>
  <si>
    <t xml:space="preserve">Коди програмної класифікації видатків/ коди бюджетної класифікації доходів </t>
  </si>
  <si>
    <t>0217461</t>
  </si>
  <si>
    <t>3132</t>
  </si>
  <si>
    <t>Виготовлення пректно-кошторисної документації по об'єкту "Капітальний ремонт дороги по вул.Рибалка в м.Зеленодольськ Дніпропетровської області"</t>
  </si>
  <si>
    <t>0214082</t>
  </si>
  <si>
    <t>2282</t>
  </si>
  <si>
    <t>2620</t>
  </si>
  <si>
    <t>Субвенція районному бюджету Апостолівського району на виплату грошової компенсації фізичним особам, які надають соціальні послуги (підстава: лист Апостолівської РДА від 17.01.2019 №31-137/0/268-19)</t>
  </si>
  <si>
    <t>Субвенція районному бюджету Апостолівського району на відшкодування вартості пільгового проїзду окремих категорій громадян залізничним транспортом на приміському сполученні (підстава: лист УСЗН Апостолівської РДА від 18.01.2019 №228/04)</t>
  </si>
  <si>
    <t>Субвенція обласному бюджету Дніпропетровської області на заходи та роботи з територіальної оборони та мобілізаційної підготовки місцевого значення (підстава: доручення в.о. голови Дніпропетровської ОДА від 21.01.2019 №08-8/0/35-19)</t>
  </si>
  <si>
    <t>Субвенція обласному бюджету Дніпропетровської області на забезпечення поповнення регіонального матеріального резерву для запобігання та ліквідації наслідків надзвичайних ситуацій (підстава: доручення голови Дніпропетровської ОДА від 07.11.2018 №08-69/0/35-18)</t>
  </si>
  <si>
    <t>РЕЄСТР ЗМІН ДО БЮДЖЕТУ ОБ'ЄДНАНОЇ ТЕРИТОРІАЛЬНОЇ ГРОМАДИ НА 2019 РІК</t>
  </si>
  <si>
    <t>В С Ь О Г О</t>
  </si>
  <si>
    <t>0211040</t>
  </si>
  <si>
    <t>2111</t>
  </si>
  <si>
    <t>2120</t>
  </si>
  <si>
    <t>0211020</t>
  </si>
  <si>
    <t>0211010</t>
  </si>
  <si>
    <t>2275</t>
  </si>
  <si>
    <t>Заробітна плата: ЗДО Журавка - 954480 грн.; ЗДО Попелюшка - 973688 грн.; ЗДО Росинка - 898090 грн.; ЗДО Дзвіночок (В.Костромка) - 328283 грн.; ЗДО Дзвіночок (Мар'янське) - 374291 грн.; ЗДО Малятко - 495464 грн.</t>
  </si>
  <si>
    <t>Нарахування на заробітну плату: ЗДО Журавка - 209985 грн.; ЗДО Попелюшка - 214211 грн.; ЗДО Росинка - 197580 грн.; ЗДО Дзвіночок (В.Костромка) - 72222 грн.; ЗДО Дзвіночок (Мар'янське) - 82344 грн.; ЗДО Малятко - 109002 грн.</t>
  </si>
  <si>
    <t>Заробітна плата: Зеленодольська ЗОШ І-ІІІ ступенів №1 - 488234 грн.; Зеленодольська ЗОШ І-ІІІ ступенів №2 - 445825 грн.; В.Костромський НВК - 335675 грн.; Мар'янська ЗОШ І-ІІІ ступенів №1 - 425873 грн.; Мар'янська ЗОШ І-ІІІ ступенів №2 - 418470 грн.; Мар'янська ЗОШ І ступеня - 159229 грн.</t>
  </si>
  <si>
    <t>Нарахування на заробітну плату: Зеленодольська ЗОШ І-ІІІ ступенів №1 - 107411 грн.; Зеленодольська ЗОШ І-ІІІ ступенів №2 - 98082 грн.; В.Костромський НВК - 73847 грн.; Мар'янська ЗОШ І-ІІІ ступенів №1 - 93692 грн.; Мар'янська ЗОШ І-ІІІ ступенів №2 - 92063 грн.; Мар'янська ЗОШ І ступеня - 35031 грн.</t>
  </si>
  <si>
    <t>Заробітна плата: АРЛІ - 259777 грн.</t>
  </si>
  <si>
    <t>Нарахування на заробітну плату: АРЛІ - 57151 грн.</t>
  </si>
  <si>
    <t xml:space="preserve">РОЗПОДІЛ ЗАЛИШКУ БЮДЖЕТУ РОЗВИТКУ (СПЕЦІАЛЬНОГО ФОНДУ) </t>
  </si>
  <si>
    <t>0218340</t>
  </si>
  <si>
    <t>3142</t>
  </si>
  <si>
    <t>Виготовлення пректно-кошторисної документації по об'єкту "Реконструкція системи зливової каналізації по вул.Святкова в м.Зеленодольськ Дніпропетровської області"</t>
  </si>
  <si>
    <t>Виготовлення пректно-кошторисної документації по об'єкту "Реконструкція системи зливової каналізації по вул.Енергетична в м.Зеленодольськ Дніпропетровської області"</t>
  </si>
  <si>
    <t>Виготовлення пректно-кошторисної документації по об'єкту "Реконструкція системи зливової каналізації по вул.Незалежності в м.Зеленодольськ Дніпропетровської області"</t>
  </si>
  <si>
    <t>Коригування проектної документації "Реконструкція споруди КНС №3, її електросилового,технологічного обладнання та вентиляційних систем в м.Зеленодольськ.Коригування"</t>
  </si>
  <si>
    <t xml:space="preserve">В И Д А Т К И </t>
  </si>
  <si>
    <t>В И Д А Т К И - разом</t>
  </si>
  <si>
    <t xml:space="preserve">РОЗПОДІЛ ВІЛЬНОГО ЗАЛИШКУ ЗАГАЛЬНОГО ФОНДУ </t>
  </si>
  <si>
    <t xml:space="preserve">РОЗПОДІЛ  ЗАЛИШКУ ЕКОЛОГІЧНОГО ФОНДУ (СПЕЦІАЛЬНОГО ФОНДУ) </t>
  </si>
  <si>
    <t>2210</t>
  </si>
  <si>
    <t>Начальник фінансово-економічного відділу</t>
  </si>
  <si>
    <t>О.В.Олійник</t>
  </si>
  <si>
    <t>0219770</t>
  </si>
  <si>
    <t xml:space="preserve">Програма святкування 75-ї річниці визволення с.Велика Костромка від нацистських окупантів (придбання балону скрапленого газу для забезпечення Вічного Вогню - 500 гривень; придбання корзин з квітами для покладання до пам'ятників загиблим воїнам у ІІ Світовій війні - 1500 гривень) </t>
  </si>
  <si>
    <t>Придбання обладнання і матеріалів для прибирання на спецтехніку КП "Зеленодольський міський водоканал": кільце щіткове пропіленове (132 шт.) - 11500 грн.; щітка дискова (90 шт.) - 13662 грн.; щітка лоткова (2 шт.) - 5545 грн.</t>
  </si>
  <si>
    <t>Забезпечення екологічно безпечного збирання, перевезення, зберігання, оброблення, утилізації, видалення, знешкодження і захоронення  відходів</t>
  </si>
  <si>
    <t>0210150</t>
  </si>
  <si>
    <t>Вивезення твердих побутових відходів: виконком міської ради - 4740 грн.</t>
  </si>
  <si>
    <t>Вивезення твердих побутових відходів: ЗДО Журавка - 3180 грн.; ЗДО Росинка - 2580 грн.; ЗДО Попелюшка - 3180 грн.</t>
  </si>
  <si>
    <t>Вивезення твердих побутових відходів: Зеленодольська ЗОШ І-ІІІ ступенів №1 - 3450 грн.; Зеленодольська ЗОШ І-ІІІ ступенів №2 - 3440 грн.</t>
  </si>
  <si>
    <t>0211090</t>
  </si>
  <si>
    <t>Вивезення твердих побутових відходів: Зеленодольський центр позашкільної роботи - 630 грн.</t>
  </si>
  <si>
    <t>0211100</t>
  </si>
  <si>
    <t>Вивезення твердих побутових відходів: Зеленодольська школа мистецтв - 1240 грн.</t>
  </si>
  <si>
    <t>0214030</t>
  </si>
  <si>
    <t>Вивезення твердих побутових відходів: Зеленодольська міська бібліотека - 155 грн.; Зеленодольська міська бібліотека для дітей - 105 грн.</t>
  </si>
  <si>
    <t>0214060</t>
  </si>
  <si>
    <t>Вивезення твердих побутових відходів: ПК Ювілейний - 1850 грн.</t>
  </si>
  <si>
    <t>0218120</t>
  </si>
  <si>
    <t>Вивезення твердих побутових відходів: рятувальний пост - 1100 грн.</t>
  </si>
  <si>
    <t>ПЕРЕРОЗПОДІЛ ВИДАТКІВ ЗАГАЛЬНОГО ФОНДУ</t>
  </si>
  <si>
    <t>2800</t>
  </si>
  <si>
    <t>Інші видатки (судовий збір, сплата податків тощо) - 25650</t>
  </si>
  <si>
    <t>0217330</t>
  </si>
  <si>
    <t>Облаштування громовідводів: Зеленодольська ЗОШ І-ІІІ ступенів №1 - 5400 грн.; Зеленодольська ЗОШ І-ІІІ ступенів №2 - 5400 грн.</t>
  </si>
  <si>
    <t>2240</t>
  </si>
  <si>
    <t>Придбання комплектів шкільних меблів: Зеленодольська ЗОШ І-ІІІ ступенів №1 - 5400 грн.; Зеленодольська ЗОШ І-ІІІ ступенів №2 - 5400 грн.</t>
  </si>
  <si>
    <t>Виконання робіт по об'єкту "Реконструкція ринку по пров.Молодіжний в м.Зеленодольськ, Апостолівського району, Дніпропетровської області. Коригування"</t>
  </si>
  <si>
    <t>Пояснювальна записка до рішення Зеленодольської міської ради від 25 лютого 2019 року №958 "Про внесення змін до рішення Зеленодольської міської ради  від 19 грудня 2018 року №909 "Про бюджет об'єднаної територіальної громади на 2019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</si>
</sst>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4" fillId="0" borderId="0"/>
    <xf numFmtId="0" fontId="1" fillId="0" borderId="0"/>
  </cellStyleXfs>
  <cellXfs count="47">
    <xf numFmtId="0" fontId="0" fillId="0" borderId="0" xfId="0"/>
    <xf numFmtId="0" fontId="6" fillId="0" borderId="2" xfId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0" fontId="2" fillId="0" borderId="0" xfId="0" applyFont="1"/>
    <xf numFmtId="165" fontId="2" fillId="0" borderId="0" xfId="0" applyNumberFormat="1" applyFont="1"/>
    <xf numFmtId="4" fontId="2" fillId="0" borderId="0" xfId="0" applyNumberFormat="1" applyFont="1" applyAlignment="1">
      <alignment wrapText="1"/>
    </xf>
    <xf numFmtId="0" fontId="8" fillId="0" borderId="0" xfId="0" applyFont="1"/>
    <xf numFmtId="0" fontId="2" fillId="0" borderId="0" xfId="0" applyFont="1" applyBorder="1"/>
    <xf numFmtId="0" fontId="8" fillId="0" borderId="0" xfId="0" applyFont="1" applyBorder="1"/>
    <xf numFmtId="165" fontId="2" fillId="0" borderId="2" xfId="0" applyNumberFormat="1" applyFont="1" applyBorder="1"/>
    <xf numFmtId="4" fontId="2" fillId="0" borderId="2" xfId="0" applyNumberFormat="1" applyFont="1" applyBorder="1" applyAlignment="1">
      <alignment wrapText="1"/>
    </xf>
    <xf numFmtId="165" fontId="2" fillId="0" borderId="2" xfId="0" applyNumberFormat="1" applyFont="1" applyBorder="1" applyAlignment="1">
      <alignment wrapText="1"/>
    </xf>
    <xf numFmtId="165" fontId="8" fillId="0" borderId="2" xfId="0" applyNumberFormat="1" applyFont="1" applyBorder="1"/>
    <xf numFmtId="4" fontId="8" fillId="0" borderId="2" xfId="0" applyNumberFormat="1" applyFont="1" applyBorder="1" applyAlignment="1">
      <alignment wrapText="1"/>
    </xf>
    <xf numFmtId="0" fontId="10" fillId="0" borderId="2" xfId="1" applyFont="1" applyFill="1" applyBorder="1" applyAlignment="1">
      <alignment horizontal="center" vertical="center" wrapText="1"/>
    </xf>
    <xf numFmtId="164" fontId="10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0" fillId="0" borderId="2" xfId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wrapText="1"/>
    </xf>
    <xf numFmtId="0" fontId="2" fillId="0" borderId="2" xfId="0" quotePrefix="1" applyFont="1" applyBorder="1"/>
    <xf numFmtId="0" fontId="8" fillId="0" borderId="2" xfId="0" applyFont="1" applyBorder="1"/>
    <xf numFmtId="0" fontId="8" fillId="4" borderId="2" xfId="0" applyFont="1" applyFill="1" applyBorder="1"/>
    <xf numFmtId="165" fontId="8" fillId="4" borderId="2" xfId="0" applyNumberFormat="1" applyFont="1" applyFill="1" applyBorder="1"/>
    <xf numFmtId="4" fontId="8" fillId="4" borderId="2" xfId="0" applyNumberFormat="1" applyFont="1" applyFill="1" applyBorder="1" applyAlignment="1">
      <alignment wrapText="1"/>
    </xf>
    <xf numFmtId="0" fontId="8" fillId="0" borderId="0" xfId="0" applyFont="1" applyFill="1" applyBorder="1"/>
    <xf numFmtId="0" fontId="8" fillId="0" borderId="0" xfId="0" applyFont="1" applyFill="1"/>
    <xf numFmtId="4" fontId="2" fillId="0" borderId="0" xfId="0" applyNumberFormat="1" applyFont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/>
    <xf numFmtId="0" fontId="8" fillId="0" borderId="0" xfId="0" applyFont="1"/>
    <xf numFmtId="0" fontId="8" fillId="0" borderId="0" xfId="0" applyFont="1" applyBorder="1"/>
    <xf numFmtId="4" fontId="2" fillId="0" borderId="2" xfId="0" applyNumberFormat="1" applyFont="1" applyBorder="1" applyAlignment="1">
      <alignment wrapText="1"/>
    </xf>
    <xf numFmtId="165" fontId="2" fillId="0" borderId="2" xfId="0" applyNumberFormat="1" applyFont="1" applyBorder="1" applyAlignment="1">
      <alignment wrapText="1"/>
    </xf>
    <xf numFmtId="165" fontId="8" fillId="0" borderId="2" xfId="0" applyNumberFormat="1" applyFont="1" applyBorder="1"/>
    <xf numFmtId="4" fontId="8" fillId="0" borderId="2" xfId="0" applyNumberFormat="1" applyFont="1" applyBorder="1" applyAlignment="1">
      <alignment wrapText="1"/>
    </xf>
    <xf numFmtId="0" fontId="2" fillId="0" borderId="2" xfId="0" quotePrefix="1" applyFont="1" applyBorder="1" applyAlignment="1">
      <alignment wrapText="1"/>
    </xf>
    <xf numFmtId="0" fontId="8" fillId="0" borderId="2" xfId="0" applyFont="1" applyBorder="1"/>
    <xf numFmtId="165" fontId="8" fillId="4" borderId="2" xfId="0" applyNumberFormat="1" applyFont="1" applyFill="1" applyBorder="1"/>
    <xf numFmtId="0" fontId="9" fillId="0" borderId="0" xfId="1" applyFont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</cellXfs>
  <cellStyles count="8">
    <cellStyle name="Звичайний" xfId="0" builtinId="0"/>
    <cellStyle name="Обычный 2" xfId="7" xr:uid="{00000000-0005-0000-0000-000002000000}"/>
    <cellStyle name="Обычный_розпод зал та перев 2007" xfId="1" xr:uid="{00000000-0005-0000-0000-000003000000}"/>
    <cellStyle name="Примечание 2" xfId="2" xr:uid="{00000000-0005-0000-0000-000004000000}"/>
    <cellStyle name="Примечание 3" xfId="3" xr:uid="{00000000-0005-0000-0000-000005000000}"/>
    <cellStyle name="Примечание 4" xfId="4" xr:uid="{00000000-0005-0000-0000-000006000000}"/>
    <cellStyle name="Примечание 5" xfId="5" xr:uid="{00000000-0005-0000-0000-000007000000}"/>
    <cellStyle name="Стиль 1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3"/>
  <sheetViews>
    <sheetView tabSelected="1" view="pageBreakPreview" topLeftCell="A31" zoomScaleNormal="100" zoomScaleSheetLayoutView="100" workbookViewId="0">
      <selection activeCell="E17" sqref="E17"/>
    </sheetView>
  </sheetViews>
  <sheetFormatPr defaultColWidth="9.140625" defaultRowHeight="15.75" x14ac:dyDescent="0.25"/>
  <cols>
    <col min="1" max="1" width="19.140625" style="3" customWidth="1"/>
    <col min="2" max="2" width="12.85546875" style="3" customWidth="1"/>
    <col min="3" max="4" width="14.28515625" style="3" customWidth="1"/>
    <col min="5" max="5" width="112.28515625" style="3" customWidth="1"/>
    <col min="6" max="6" width="12.140625" style="7" bestFit="1" customWidth="1"/>
    <col min="7" max="16384" width="9.140625" style="3"/>
  </cols>
  <sheetData>
    <row r="1" spans="1:6" ht="69.75" customHeight="1" x14ac:dyDescent="0.25">
      <c r="A1" s="39" t="s">
        <v>69</v>
      </c>
      <c r="B1" s="39"/>
      <c r="C1" s="39"/>
      <c r="D1" s="39"/>
      <c r="E1" s="39"/>
    </row>
    <row r="2" spans="1:6" x14ac:dyDescent="0.25">
      <c r="A2" s="40" t="s">
        <v>15</v>
      </c>
      <c r="B2" s="41"/>
      <c r="C2" s="41"/>
      <c r="D2" s="41"/>
      <c r="E2" s="41"/>
    </row>
    <row r="3" spans="1:6" ht="60" customHeight="1" x14ac:dyDescent="0.25">
      <c r="A3" s="14" t="s">
        <v>4</v>
      </c>
      <c r="B3" s="14" t="s">
        <v>3</v>
      </c>
      <c r="C3" s="15" t="s">
        <v>1</v>
      </c>
      <c r="D3" s="15" t="s">
        <v>2</v>
      </c>
      <c r="E3" s="18" t="s">
        <v>0</v>
      </c>
    </row>
    <row r="4" spans="1:6" x14ac:dyDescent="0.25">
      <c r="A4" s="1">
        <v>1</v>
      </c>
      <c r="B4" s="1">
        <v>2</v>
      </c>
      <c r="C4" s="2">
        <v>3</v>
      </c>
      <c r="D4" s="1">
        <v>4</v>
      </c>
      <c r="E4" s="1">
        <v>5</v>
      </c>
    </row>
    <row r="5" spans="1:6" x14ac:dyDescent="0.25">
      <c r="A5" s="44" t="s">
        <v>36</v>
      </c>
      <c r="B5" s="45"/>
      <c r="C5" s="45"/>
      <c r="D5" s="45"/>
      <c r="E5" s="46"/>
    </row>
    <row r="6" spans="1:6" s="29" customFormat="1" x14ac:dyDescent="0.25">
      <c r="A6" s="42" t="s">
        <v>61</v>
      </c>
      <c r="B6" s="42"/>
      <c r="C6" s="42"/>
      <c r="D6" s="42"/>
      <c r="E6" s="42"/>
      <c r="F6" s="28"/>
    </row>
    <row r="7" spans="1:6" s="29" customFormat="1" x14ac:dyDescent="0.25">
      <c r="A7" s="36" t="s">
        <v>47</v>
      </c>
      <c r="B7" s="36" t="s">
        <v>62</v>
      </c>
      <c r="C7" s="33"/>
      <c r="D7" s="33">
        <v>-25650</v>
      </c>
      <c r="E7" s="32" t="s">
        <v>63</v>
      </c>
      <c r="F7" s="28"/>
    </row>
    <row r="8" spans="1:6" s="29" customFormat="1" x14ac:dyDescent="0.25">
      <c r="A8" s="36" t="s">
        <v>47</v>
      </c>
      <c r="B8" s="36" t="s">
        <v>22</v>
      </c>
      <c r="C8" s="33">
        <v>4740</v>
      </c>
      <c r="D8" s="33"/>
      <c r="E8" s="32" t="s">
        <v>48</v>
      </c>
      <c r="F8" s="28"/>
    </row>
    <row r="9" spans="1:6" s="29" customFormat="1" ht="31.5" x14ac:dyDescent="0.25">
      <c r="A9" s="36" t="s">
        <v>21</v>
      </c>
      <c r="B9" s="36" t="s">
        <v>22</v>
      </c>
      <c r="C9" s="33">
        <v>8940</v>
      </c>
      <c r="D9" s="33"/>
      <c r="E9" s="32" t="s">
        <v>49</v>
      </c>
      <c r="F9" s="28"/>
    </row>
    <row r="10" spans="1:6" s="29" customFormat="1" ht="31.5" x14ac:dyDescent="0.25">
      <c r="A10" s="36" t="s">
        <v>20</v>
      </c>
      <c r="B10" s="36" t="s">
        <v>22</v>
      </c>
      <c r="C10" s="33">
        <v>6890</v>
      </c>
      <c r="D10" s="33"/>
      <c r="E10" s="32" t="s">
        <v>50</v>
      </c>
      <c r="F10" s="28"/>
    </row>
    <row r="11" spans="1:6" s="29" customFormat="1" x14ac:dyDescent="0.25">
      <c r="A11" s="36" t="s">
        <v>51</v>
      </c>
      <c r="B11" s="36" t="s">
        <v>22</v>
      </c>
      <c r="C11" s="33">
        <v>630</v>
      </c>
      <c r="D11" s="33"/>
      <c r="E11" s="32" t="s">
        <v>52</v>
      </c>
      <c r="F11" s="28"/>
    </row>
    <row r="12" spans="1:6" s="29" customFormat="1" x14ac:dyDescent="0.25">
      <c r="A12" s="36" t="s">
        <v>53</v>
      </c>
      <c r="B12" s="36" t="s">
        <v>22</v>
      </c>
      <c r="C12" s="33">
        <v>1240</v>
      </c>
      <c r="D12" s="33"/>
      <c r="E12" s="32" t="s">
        <v>54</v>
      </c>
      <c r="F12" s="28"/>
    </row>
    <row r="13" spans="1:6" s="29" customFormat="1" ht="31.5" x14ac:dyDescent="0.25">
      <c r="A13" s="36" t="s">
        <v>55</v>
      </c>
      <c r="B13" s="36" t="s">
        <v>22</v>
      </c>
      <c r="C13" s="33">
        <v>260</v>
      </c>
      <c r="D13" s="33"/>
      <c r="E13" s="32" t="s">
        <v>56</v>
      </c>
      <c r="F13" s="28"/>
    </row>
    <row r="14" spans="1:6" s="29" customFormat="1" x14ac:dyDescent="0.25">
      <c r="A14" s="36" t="s">
        <v>57</v>
      </c>
      <c r="B14" s="36" t="s">
        <v>22</v>
      </c>
      <c r="C14" s="33">
        <v>1850</v>
      </c>
      <c r="D14" s="33"/>
      <c r="E14" s="32" t="s">
        <v>58</v>
      </c>
      <c r="F14" s="28"/>
    </row>
    <row r="15" spans="1:6" s="29" customFormat="1" x14ac:dyDescent="0.25">
      <c r="A15" s="36" t="s">
        <v>59</v>
      </c>
      <c r="B15" s="36" t="s">
        <v>22</v>
      </c>
      <c r="C15" s="33">
        <v>1100</v>
      </c>
      <c r="D15" s="33"/>
      <c r="E15" s="32" t="s">
        <v>60</v>
      </c>
      <c r="F15" s="28"/>
    </row>
    <row r="16" spans="1:6" s="29" customFormat="1" ht="31.5" x14ac:dyDescent="0.25">
      <c r="A16" s="36" t="s">
        <v>20</v>
      </c>
      <c r="B16" s="36" t="s">
        <v>66</v>
      </c>
      <c r="C16" s="33"/>
      <c r="D16" s="33">
        <f>-5400-5400</f>
        <v>-10800</v>
      </c>
      <c r="E16" s="32" t="s">
        <v>65</v>
      </c>
      <c r="F16" s="28"/>
    </row>
    <row r="17" spans="1:6" s="29" customFormat="1" ht="31.5" x14ac:dyDescent="0.25">
      <c r="A17" s="36" t="s">
        <v>20</v>
      </c>
      <c r="B17" s="36" t="s">
        <v>40</v>
      </c>
      <c r="C17" s="33">
        <f>5400+5400</f>
        <v>10800</v>
      </c>
      <c r="D17" s="33"/>
      <c r="E17" s="32" t="s">
        <v>67</v>
      </c>
      <c r="F17" s="28"/>
    </row>
    <row r="18" spans="1:6" s="30" customFormat="1" x14ac:dyDescent="0.25">
      <c r="A18" s="37" t="s">
        <v>16</v>
      </c>
      <c r="B18" s="37"/>
      <c r="C18" s="34">
        <f>SUM(C7:C17)</f>
        <v>36450</v>
      </c>
      <c r="D18" s="34">
        <f>SUM(D7:D17)</f>
        <v>-36450</v>
      </c>
      <c r="E18" s="35"/>
      <c r="F18" s="31"/>
    </row>
    <row r="19" spans="1:6" x14ac:dyDescent="0.25">
      <c r="A19" s="42" t="s">
        <v>38</v>
      </c>
      <c r="B19" s="42"/>
      <c r="C19" s="42"/>
      <c r="D19" s="42"/>
      <c r="E19" s="42"/>
    </row>
    <row r="20" spans="1:6" s="17" customFormat="1" ht="31.5" x14ac:dyDescent="0.25">
      <c r="A20" s="19" t="s">
        <v>21</v>
      </c>
      <c r="B20" s="19" t="s">
        <v>18</v>
      </c>
      <c r="C20" s="11">
        <f>954480+973688+898090+328283+374291+495464</f>
        <v>4024296</v>
      </c>
      <c r="D20" s="11"/>
      <c r="E20" s="10" t="s">
        <v>23</v>
      </c>
      <c r="F20" s="16"/>
    </row>
    <row r="21" spans="1:6" s="17" customFormat="1" ht="47.25" x14ac:dyDescent="0.25">
      <c r="A21" s="19" t="s">
        <v>21</v>
      </c>
      <c r="B21" s="19" t="s">
        <v>19</v>
      </c>
      <c r="C21" s="11">
        <f>209985+214211+197580+72222+82344+109002</f>
        <v>885344</v>
      </c>
      <c r="D21" s="11"/>
      <c r="E21" s="10" t="s">
        <v>24</v>
      </c>
      <c r="F21" s="16"/>
    </row>
    <row r="22" spans="1:6" s="17" customFormat="1" ht="47.25" x14ac:dyDescent="0.25">
      <c r="A22" s="19" t="s">
        <v>20</v>
      </c>
      <c r="B22" s="19" t="s">
        <v>18</v>
      </c>
      <c r="C22" s="11">
        <f>488234+445825+335675+425873+418470+159229</f>
        <v>2273306</v>
      </c>
      <c r="D22" s="11"/>
      <c r="E22" s="10" t="s">
        <v>25</v>
      </c>
      <c r="F22" s="16"/>
    </row>
    <row r="23" spans="1:6" s="17" customFormat="1" ht="47.25" x14ac:dyDescent="0.25">
      <c r="A23" s="19" t="s">
        <v>20</v>
      </c>
      <c r="B23" s="19" t="s">
        <v>19</v>
      </c>
      <c r="C23" s="11">
        <f>107411+98082+73847+93692+92063+35031</f>
        <v>500126</v>
      </c>
      <c r="D23" s="11"/>
      <c r="E23" s="10" t="s">
        <v>26</v>
      </c>
      <c r="F23" s="16"/>
    </row>
    <row r="24" spans="1:6" s="17" customFormat="1" x14ac:dyDescent="0.25">
      <c r="A24" s="19" t="s">
        <v>17</v>
      </c>
      <c r="B24" s="19" t="s">
        <v>18</v>
      </c>
      <c r="C24" s="11">
        <v>259777</v>
      </c>
      <c r="D24" s="11"/>
      <c r="E24" s="10" t="s">
        <v>27</v>
      </c>
      <c r="F24" s="16"/>
    </row>
    <row r="25" spans="1:6" s="17" customFormat="1" x14ac:dyDescent="0.25">
      <c r="A25" s="19" t="s">
        <v>17</v>
      </c>
      <c r="B25" s="19" t="s">
        <v>19</v>
      </c>
      <c r="C25" s="11">
        <v>57151</v>
      </c>
      <c r="D25" s="11"/>
      <c r="E25" s="10" t="s">
        <v>28</v>
      </c>
      <c r="F25" s="16"/>
    </row>
    <row r="26" spans="1:6" ht="47.25" x14ac:dyDescent="0.25">
      <c r="A26" s="20" t="s">
        <v>8</v>
      </c>
      <c r="B26" s="20" t="s">
        <v>9</v>
      </c>
      <c r="C26" s="9">
        <v>2000</v>
      </c>
      <c r="D26" s="9"/>
      <c r="E26" s="10" t="s">
        <v>44</v>
      </c>
    </row>
    <row r="27" spans="1:6" ht="31.5" x14ac:dyDescent="0.25">
      <c r="A27" s="20" t="s">
        <v>43</v>
      </c>
      <c r="B27" s="20" t="s">
        <v>10</v>
      </c>
      <c r="C27" s="9">
        <f>8000*12</f>
        <v>96000</v>
      </c>
      <c r="D27" s="9"/>
      <c r="E27" s="10" t="s">
        <v>11</v>
      </c>
    </row>
    <row r="28" spans="1:6" ht="47.25" x14ac:dyDescent="0.25">
      <c r="A28" s="20" t="s">
        <v>43</v>
      </c>
      <c r="B28" s="20" t="s">
        <v>10</v>
      </c>
      <c r="C28" s="9">
        <v>50000</v>
      </c>
      <c r="D28" s="9"/>
      <c r="E28" s="10" t="s">
        <v>12</v>
      </c>
    </row>
    <row r="29" spans="1:6" ht="47.25" x14ac:dyDescent="0.25">
      <c r="A29" s="20" t="s">
        <v>43</v>
      </c>
      <c r="B29" s="20" t="s">
        <v>10</v>
      </c>
      <c r="C29" s="9">
        <v>36200</v>
      </c>
      <c r="D29" s="9"/>
      <c r="E29" s="10" t="s">
        <v>13</v>
      </c>
    </row>
    <row r="30" spans="1:6" ht="47.25" x14ac:dyDescent="0.25">
      <c r="A30" s="20" t="s">
        <v>43</v>
      </c>
      <c r="B30" s="20" t="s">
        <v>10</v>
      </c>
      <c r="C30" s="9">
        <v>19500</v>
      </c>
      <c r="D30" s="9"/>
      <c r="E30" s="10" t="s">
        <v>14</v>
      </c>
    </row>
    <row r="31" spans="1:6" s="6" customFormat="1" x14ac:dyDescent="0.25">
      <c r="A31" s="21" t="s">
        <v>16</v>
      </c>
      <c r="B31" s="21"/>
      <c r="C31" s="12">
        <f>SUM(C20:C30)</f>
        <v>8203700</v>
      </c>
      <c r="D31" s="12">
        <f>SUM(D20:D30)</f>
        <v>0</v>
      </c>
      <c r="E31" s="13"/>
      <c r="F31" s="8"/>
    </row>
    <row r="32" spans="1:6" x14ac:dyDescent="0.25">
      <c r="A32" s="42" t="s">
        <v>29</v>
      </c>
      <c r="B32" s="42"/>
      <c r="C32" s="42"/>
      <c r="D32" s="42"/>
      <c r="E32" s="42"/>
    </row>
    <row r="33" spans="1:6" ht="31.5" x14ac:dyDescent="0.25">
      <c r="A33" s="20" t="s">
        <v>64</v>
      </c>
      <c r="B33" s="20" t="s">
        <v>31</v>
      </c>
      <c r="C33" s="9">
        <v>17243</v>
      </c>
      <c r="D33" s="9"/>
      <c r="E33" s="10" t="s">
        <v>68</v>
      </c>
    </row>
    <row r="34" spans="1:6" ht="31.5" x14ac:dyDescent="0.25">
      <c r="A34" s="20" t="s">
        <v>5</v>
      </c>
      <c r="B34" s="20" t="s">
        <v>6</v>
      </c>
      <c r="C34" s="9">
        <v>20999</v>
      </c>
      <c r="D34" s="9"/>
      <c r="E34" s="32" t="s">
        <v>7</v>
      </c>
    </row>
    <row r="35" spans="1:6" s="6" customFormat="1" x14ac:dyDescent="0.25">
      <c r="A35" s="21" t="s">
        <v>16</v>
      </c>
      <c r="B35" s="21"/>
      <c r="C35" s="12">
        <f>SUM(C33:C34)</f>
        <v>38242</v>
      </c>
      <c r="D35" s="12">
        <f>SUM(D33)</f>
        <v>0</v>
      </c>
      <c r="E35" s="13"/>
      <c r="F35" s="8"/>
    </row>
    <row r="36" spans="1:6" x14ac:dyDescent="0.25">
      <c r="A36" s="43" t="s">
        <v>39</v>
      </c>
      <c r="B36" s="43"/>
      <c r="C36" s="43"/>
      <c r="D36" s="43"/>
      <c r="E36" s="43"/>
    </row>
    <row r="37" spans="1:6" ht="47.25" x14ac:dyDescent="0.25">
      <c r="A37" s="20" t="s">
        <v>30</v>
      </c>
      <c r="B37" s="20" t="s">
        <v>40</v>
      </c>
      <c r="C37" s="9">
        <v>30707</v>
      </c>
      <c r="D37" s="9"/>
      <c r="E37" s="10" t="s">
        <v>45</v>
      </c>
    </row>
    <row r="38" spans="1:6" ht="31.5" x14ac:dyDescent="0.25">
      <c r="A38" s="20" t="s">
        <v>30</v>
      </c>
      <c r="B38" s="20" t="s">
        <v>22</v>
      </c>
      <c r="C38" s="9">
        <v>120000</v>
      </c>
      <c r="D38" s="9"/>
      <c r="E38" s="10" t="s">
        <v>46</v>
      </c>
    </row>
    <row r="39" spans="1:6" ht="31.5" x14ac:dyDescent="0.25">
      <c r="A39" s="20" t="s">
        <v>30</v>
      </c>
      <c r="B39" s="20" t="s">
        <v>31</v>
      </c>
      <c r="C39" s="9">
        <v>231400</v>
      </c>
      <c r="D39" s="9"/>
      <c r="E39" s="10" t="s">
        <v>32</v>
      </c>
    </row>
    <row r="40" spans="1:6" ht="31.5" x14ac:dyDescent="0.25">
      <c r="A40" s="20" t="s">
        <v>30</v>
      </c>
      <c r="B40" s="20" t="s">
        <v>31</v>
      </c>
      <c r="C40" s="9">
        <v>355000</v>
      </c>
      <c r="D40" s="9"/>
      <c r="E40" s="10" t="s">
        <v>33</v>
      </c>
    </row>
    <row r="41" spans="1:6" ht="31.5" x14ac:dyDescent="0.25">
      <c r="A41" s="20" t="s">
        <v>30</v>
      </c>
      <c r="B41" s="20" t="s">
        <v>31</v>
      </c>
      <c r="C41" s="9">
        <v>365000</v>
      </c>
      <c r="D41" s="9"/>
      <c r="E41" s="10" t="s">
        <v>34</v>
      </c>
    </row>
    <row r="42" spans="1:6" ht="31.5" x14ac:dyDescent="0.25">
      <c r="A42" s="20" t="s">
        <v>30</v>
      </c>
      <c r="B42" s="20" t="s">
        <v>31</v>
      </c>
      <c r="C42" s="9">
        <v>85000</v>
      </c>
      <c r="D42" s="9"/>
      <c r="E42" s="10" t="s">
        <v>35</v>
      </c>
    </row>
    <row r="43" spans="1:6" s="6" customFormat="1" x14ac:dyDescent="0.25">
      <c r="A43" s="21" t="s">
        <v>16</v>
      </c>
      <c r="B43" s="21"/>
      <c r="C43" s="12">
        <f>SUM(C37:C42)</f>
        <v>1187107</v>
      </c>
      <c r="D43" s="12"/>
      <c r="E43" s="13"/>
      <c r="F43" s="8"/>
    </row>
    <row r="44" spans="1:6" s="26" customFormat="1" x14ac:dyDescent="0.25">
      <c r="A44" s="22" t="s">
        <v>37</v>
      </c>
      <c r="B44" s="22"/>
      <c r="C44" s="23">
        <f>C18+C43+C35+C31</f>
        <v>9465499</v>
      </c>
      <c r="D44" s="38">
        <f>D18+D43+D35+D31</f>
        <v>-36450</v>
      </c>
      <c r="E44" s="24"/>
      <c r="F44" s="25"/>
    </row>
    <row r="45" spans="1:6" x14ac:dyDescent="0.25">
      <c r="C45" s="4"/>
      <c r="D45" s="4"/>
      <c r="E45" s="5"/>
    </row>
    <row r="46" spans="1:6" x14ac:dyDescent="0.25">
      <c r="A46" s="3" t="s">
        <v>41</v>
      </c>
      <c r="C46" s="4"/>
      <c r="D46" s="4"/>
      <c r="E46" s="27" t="s">
        <v>42</v>
      </c>
    </row>
    <row r="47" spans="1:6" x14ac:dyDescent="0.25">
      <c r="C47" s="4"/>
      <c r="D47" s="4"/>
      <c r="E47" s="5"/>
    </row>
    <row r="48" spans="1:6" x14ac:dyDescent="0.25">
      <c r="C48" s="4"/>
      <c r="D48" s="4"/>
      <c r="E48" s="5"/>
    </row>
    <row r="49" spans="3:5" x14ac:dyDescent="0.25">
      <c r="C49" s="4"/>
      <c r="D49" s="4"/>
      <c r="E49" s="5"/>
    </row>
    <row r="50" spans="3:5" x14ac:dyDescent="0.25">
      <c r="C50" s="4"/>
      <c r="D50" s="4"/>
      <c r="E50" s="5"/>
    </row>
    <row r="51" spans="3:5" x14ac:dyDescent="0.25">
      <c r="C51" s="4"/>
      <c r="D51" s="4"/>
      <c r="E51" s="5"/>
    </row>
    <row r="52" spans="3:5" x14ac:dyDescent="0.25">
      <c r="C52" s="4"/>
      <c r="D52" s="4"/>
      <c r="E52" s="5"/>
    </row>
    <row r="53" spans="3:5" x14ac:dyDescent="0.25">
      <c r="C53" s="4"/>
      <c r="D53" s="4"/>
      <c r="E53" s="5"/>
    </row>
    <row r="54" spans="3:5" x14ac:dyDescent="0.25">
      <c r="C54" s="4"/>
      <c r="D54" s="4"/>
      <c r="E54" s="5"/>
    </row>
    <row r="55" spans="3:5" x14ac:dyDescent="0.25">
      <c r="C55" s="4"/>
      <c r="D55" s="4"/>
      <c r="E55" s="5"/>
    </row>
    <row r="56" spans="3:5" x14ac:dyDescent="0.25">
      <c r="C56" s="4"/>
      <c r="D56" s="4"/>
      <c r="E56" s="5"/>
    </row>
    <row r="57" spans="3:5" x14ac:dyDescent="0.25">
      <c r="C57" s="4"/>
      <c r="D57" s="4"/>
      <c r="E57" s="5"/>
    </row>
    <row r="58" spans="3:5" x14ac:dyDescent="0.25">
      <c r="C58" s="4"/>
      <c r="D58" s="4"/>
      <c r="E58" s="5"/>
    </row>
    <row r="59" spans="3:5" x14ac:dyDescent="0.25">
      <c r="C59" s="4"/>
      <c r="D59" s="4"/>
      <c r="E59" s="5"/>
    </row>
    <row r="60" spans="3:5" x14ac:dyDescent="0.25">
      <c r="C60" s="4"/>
      <c r="D60" s="4"/>
      <c r="E60" s="5"/>
    </row>
    <row r="61" spans="3:5" x14ac:dyDescent="0.25">
      <c r="C61" s="4"/>
      <c r="D61" s="4"/>
      <c r="E61" s="5"/>
    </row>
    <row r="62" spans="3:5" x14ac:dyDescent="0.25">
      <c r="C62" s="4"/>
      <c r="D62" s="4"/>
      <c r="E62" s="5"/>
    </row>
    <row r="63" spans="3:5" x14ac:dyDescent="0.25">
      <c r="C63" s="4"/>
      <c r="D63" s="4"/>
      <c r="E63" s="5"/>
    </row>
    <row r="64" spans="3:5" x14ac:dyDescent="0.25">
      <c r="C64" s="4"/>
      <c r="D64" s="4"/>
      <c r="E64" s="5"/>
    </row>
    <row r="65" spans="3:5" x14ac:dyDescent="0.25">
      <c r="C65" s="4"/>
      <c r="D65" s="4"/>
      <c r="E65" s="5"/>
    </row>
    <row r="66" spans="3:5" x14ac:dyDescent="0.25">
      <c r="C66" s="4"/>
      <c r="D66" s="4"/>
      <c r="E66" s="5"/>
    </row>
    <row r="67" spans="3:5" x14ac:dyDescent="0.25">
      <c r="C67" s="4"/>
      <c r="D67" s="4"/>
      <c r="E67" s="5"/>
    </row>
    <row r="68" spans="3:5" x14ac:dyDescent="0.25">
      <c r="C68" s="4"/>
      <c r="D68" s="4"/>
      <c r="E68" s="5"/>
    </row>
    <row r="69" spans="3:5" x14ac:dyDescent="0.25">
      <c r="C69" s="4"/>
      <c r="D69" s="4"/>
      <c r="E69" s="5"/>
    </row>
    <row r="70" spans="3:5" x14ac:dyDescent="0.25">
      <c r="C70" s="4"/>
      <c r="D70" s="4"/>
      <c r="E70" s="5"/>
    </row>
    <row r="71" spans="3:5" x14ac:dyDescent="0.25">
      <c r="C71" s="4"/>
      <c r="D71" s="4"/>
      <c r="E71" s="5"/>
    </row>
    <row r="72" spans="3:5" x14ac:dyDescent="0.25">
      <c r="C72" s="4"/>
      <c r="D72" s="4"/>
      <c r="E72" s="5"/>
    </row>
    <row r="73" spans="3:5" x14ac:dyDescent="0.25">
      <c r="C73" s="4"/>
      <c r="D73" s="4"/>
      <c r="E73" s="5"/>
    </row>
    <row r="74" spans="3:5" x14ac:dyDescent="0.25">
      <c r="C74" s="4"/>
      <c r="D74" s="4"/>
      <c r="E74" s="5"/>
    </row>
    <row r="75" spans="3:5" x14ac:dyDescent="0.25">
      <c r="C75" s="4"/>
      <c r="D75" s="4"/>
      <c r="E75" s="5"/>
    </row>
    <row r="76" spans="3:5" x14ac:dyDescent="0.25">
      <c r="C76" s="4"/>
      <c r="D76" s="4"/>
      <c r="E76" s="5"/>
    </row>
    <row r="77" spans="3:5" x14ac:dyDescent="0.25">
      <c r="C77" s="4"/>
      <c r="D77" s="4"/>
      <c r="E77" s="5"/>
    </row>
    <row r="78" spans="3:5" x14ac:dyDescent="0.25">
      <c r="C78" s="4"/>
      <c r="D78" s="4"/>
      <c r="E78" s="5"/>
    </row>
    <row r="79" spans="3:5" x14ac:dyDescent="0.25">
      <c r="C79" s="4"/>
      <c r="D79" s="4"/>
      <c r="E79" s="5"/>
    </row>
    <row r="80" spans="3:5" x14ac:dyDescent="0.25">
      <c r="C80" s="4"/>
      <c r="D80" s="4"/>
      <c r="E80" s="5"/>
    </row>
    <row r="81" spans="3:5" x14ac:dyDescent="0.25">
      <c r="C81" s="4"/>
      <c r="D81" s="4"/>
      <c r="E81" s="5"/>
    </row>
    <row r="82" spans="3:5" x14ac:dyDescent="0.25">
      <c r="C82" s="4"/>
      <c r="D82" s="4"/>
      <c r="E82" s="5"/>
    </row>
    <row r="83" spans="3:5" x14ac:dyDescent="0.25">
      <c r="C83" s="4"/>
      <c r="D83" s="4"/>
      <c r="E83" s="5"/>
    </row>
    <row r="84" spans="3:5" x14ac:dyDescent="0.25">
      <c r="C84" s="4"/>
      <c r="D84" s="4"/>
      <c r="E84" s="5"/>
    </row>
    <row r="85" spans="3:5" x14ac:dyDescent="0.25">
      <c r="C85" s="4"/>
      <c r="D85" s="4"/>
      <c r="E85" s="5"/>
    </row>
    <row r="86" spans="3:5" x14ac:dyDescent="0.25">
      <c r="C86" s="4"/>
      <c r="D86" s="4"/>
      <c r="E86" s="5"/>
    </row>
    <row r="87" spans="3:5" x14ac:dyDescent="0.25">
      <c r="C87" s="4"/>
      <c r="D87" s="4"/>
      <c r="E87" s="5"/>
    </row>
    <row r="88" spans="3:5" x14ac:dyDescent="0.25">
      <c r="C88" s="4"/>
      <c r="D88" s="4"/>
      <c r="E88" s="5"/>
    </row>
    <row r="89" spans="3:5" x14ac:dyDescent="0.25">
      <c r="C89" s="4"/>
      <c r="D89" s="4"/>
      <c r="E89" s="5"/>
    </row>
    <row r="90" spans="3:5" x14ac:dyDescent="0.25">
      <c r="C90" s="4"/>
      <c r="D90" s="4"/>
      <c r="E90" s="5"/>
    </row>
    <row r="91" spans="3:5" x14ac:dyDescent="0.25">
      <c r="C91" s="4"/>
      <c r="D91" s="4"/>
      <c r="E91" s="5"/>
    </row>
    <row r="92" spans="3:5" x14ac:dyDescent="0.25">
      <c r="C92" s="4"/>
      <c r="D92" s="4"/>
      <c r="E92" s="5"/>
    </row>
    <row r="93" spans="3:5" x14ac:dyDescent="0.25">
      <c r="C93" s="4"/>
      <c r="D93" s="4"/>
      <c r="E93" s="5"/>
    </row>
    <row r="94" spans="3:5" x14ac:dyDescent="0.25">
      <c r="C94" s="4"/>
      <c r="D94" s="4"/>
      <c r="E94" s="5"/>
    </row>
    <row r="95" spans="3:5" x14ac:dyDescent="0.25">
      <c r="C95" s="4"/>
      <c r="D95" s="4"/>
      <c r="E95" s="5"/>
    </row>
    <row r="96" spans="3:5" x14ac:dyDescent="0.25">
      <c r="C96" s="4"/>
      <c r="D96" s="4"/>
      <c r="E96" s="5"/>
    </row>
    <row r="97" spans="3:5" x14ac:dyDescent="0.25">
      <c r="C97" s="4"/>
      <c r="D97" s="4"/>
      <c r="E97" s="5"/>
    </row>
    <row r="98" spans="3:5" x14ac:dyDescent="0.25">
      <c r="C98" s="4"/>
      <c r="D98" s="4"/>
      <c r="E98" s="5"/>
    </row>
    <row r="99" spans="3:5" x14ac:dyDescent="0.25">
      <c r="C99" s="4"/>
      <c r="D99" s="4"/>
      <c r="E99" s="5"/>
    </row>
    <row r="100" spans="3:5" x14ac:dyDescent="0.25">
      <c r="C100" s="4"/>
      <c r="D100" s="4"/>
      <c r="E100" s="5"/>
    </row>
    <row r="101" spans="3:5" x14ac:dyDescent="0.25">
      <c r="C101" s="4"/>
      <c r="D101" s="4"/>
      <c r="E101" s="5"/>
    </row>
    <row r="102" spans="3:5" x14ac:dyDescent="0.25">
      <c r="C102" s="4"/>
      <c r="D102" s="4"/>
      <c r="E102" s="5"/>
    </row>
    <row r="103" spans="3:5" x14ac:dyDescent="0.25">
      <c r="C103" s="4"/>
      <c r="D103" s="4"/>
      <c r="E103" s="5"/>
    </row>
    <row r="104" spans="3:5" x14ac:dyDescent="0.25">
      <c r="C104" s="4"/>
      <c r="D104" s="4"/>
      <c r="E104" s="5"/>
    </row>
    <row r="105" spans="3:5" x14ac:dyDescent="0.25">
      <c r="C105" s="4"/>
      <c r="D105" s="4"/>
      <c r="E105" s="5"/>
    </row>
    <row r="106" spans="3:5" x14ac:dyDescent="0.25">
      <c r="C106" s="4"/>
      <c r="D106" s="4"/>
      <c r="E106" s="5"/>
    </row>
    <row r="107" spans="3:5" x14ac:dyDescent="0.25">
      <c r="C107" s="4"/>
      <c r="D107" s="4"/>
      <c r="E107" s="5"/>
    </row>
    <row r="108" spans="3:5" x14ac:dyDescent="0.25">
      <c r="C108" s="4"/>
      <c r="D108" s="4"/>
      <c r="E108" s="5"/>
    </row>
    <row r="109" spans="3:5" x14ac:dyDescent="0.25">
      <c r="C109" s="4"/>
      <c r="D109" s="4"/>
      <c r="E109" s="5"/>
    </row>
    <row r="110" spans="3:5" x14ac:dyDescent="0.25">
      <c r="C110" s="4"/>
      <c r="D110" s="4"/>
      <c r="E110" s="5"/>
    </row>
    <row r="111" spans="3:5" x14ac:dyDescent="0.25">
      <c r="C111" s="4"/>
      <c r="D111" s="4"/>
      <c r="E111" s="5"/>
    </row>
    <row r="112" spans="3:5" x14ac:dyDescent="0.25">
      <c r="C112" s="4"/>
      <c r="D112" s="4"/>
      <c r="E112" s="5"/>
    </row>
    <row r="113" spans="3:5" x14ac:dyDescent="0.25">
      <c r="C113" s="4"/>
      <c r="D113" s="4"/>
      <c r="E113" s="5"/>
    </row>
    <row r="114" spans="3:5" x14ac:dyDescent="0.25">
      <c r="C114" s="4"/>
      <c r="D114" s="4"/>
      <c r="E114" s="5"/>
    </row>
    <row r="115" spans="3:5" x14ac:dyDescent="0.25">
      <c r="C115" s="4"/>
      <c r="D115" s="4"/>
      <c r="E115" s="5"/>
    </row>
    <row r="116" spans="3:5" x14ac:dyDescent="0.25">
      <c r="C116" s="4"/>
      <c r="D116" s="4"/>
      <c r="E116" s="5"/>
    </row>
    <row r="117" spans="3:5" x14ac:dyDescent="0.25">
      <c r="C117" s="4"/>
      <c r="D117" s="4"/>
      <c r="E117" s="5"/>
    </row>
    <row r="118" spans="3:5" x14ac:dyDescent="0.25">
      <c r="C118" s="4"/>
      <c r="D118" s="4"/>
      <c r="E118" s="5"/>
    </row>
    <row r="119" spans="3:5" x14ac:dyDescent="0.25">
      <c r="C119" s="4"/>
      <c r="D119" s="4"/>
      <c r="E119" s="5"/>
    </row>
    <row r="120" spans="3:5" x14ac:dyDescent="0.25">
      <c r="C120" s="4"/>
      <c r="D120" s="4"/>
      <c r="E120" s="5"/>
    </row>
    <row r="121" spans="3:5" x14ac:dyDescent="0.25">
      <c r="C121" s="4"/>
      <c r="D121" s="4"/>
      <c r="E121" s="5"/>
    </row>
    <row r="122" spans="3:5" x14ac:dyDescent="0.25">
      <c r="C122" s="4"/>
      <c r="D122" s="4"/>
      <c r="E122" s="5"/>
    </row>
    <row r="123" spans="3:5" x14ac:dyDescent="0.25">
      <c r="C123" s="4"/>
      <c r="D123" s="4"/>
      <c r="E123" s="5"/>
    </row>
    <row r="124" spans="3:5" x14ac:dyDescent="0.25">
      <c r="C124" s="4"/>
      <c r="D124" s="4"/>
      <c r="E124" s="5"/>
    </row>
    <row r="125" spans="3:5" x14ac:dyDescent="0.25">
      <c r="C125" s="4"/>
      <c r="D125" s="4"/>
      <c r="E125" s="5"/>
    </row>
    <row r="126" spans="3:5" x14ac:dyDescent="0.25">
      <c r="C126" s="4"/>
      <c r="D126" s="4"/>
      <c r="E126" s="5"/>
    </row>
    <row r="127" spans="3:5" x14ac:dyDescent="0.25">
      <c r="C127" s="4"/>
      <c r="D127" s="4"/>
      <c r="E127" s="5"/>
    </row>
    <row r="128" spans="3:5" x14ac:dyDescent="0.25">
      <c r="C128" s="4"/>
      <c r="D128" s="4"/>
      <c r="E128" s="5"/>
    </row>
    <row r="129" spans="3:5" x14ac:dyDescent="0.25">
      <c r="C129" s="4"/>
      <c r="D129" s="4"/>
      <c r="E129" s="5"/>
    </row>
    <row r="130" spans="3:5" x14ac:dyDescent="0.25">
      <c r="C130" s="4"/>
      <c r="D130" s="4"/>
      <c r="E130" s="5"/>
    </row>
    <row r="131" spans="3:5" x14ac:dyDescent="0.25">
      <c r="C131" s="4"/>
      <c r="D131" s="4"/>
      <c r="E131" s="5"/>
    </row>
    <row r="132" spans="3:5" x14ac:dyDescent="0.25">
      <c r="C132" s="4"/>
      <c r="D132" s="4"/>
      <c r="E132" s="5"/>
    </row>
    <row r="133" spans="3:5" x14ac:dyDescent="0.25">
      <c r="C133" s="4"/>
      <c r="D133" s="4"/>
      <c r="E133" s="5"/>
    </row>
    <row r="134" spans="3:5" x14ac:dyDescent="0.25">
      <c r="C134" s="4"/>
      <c r="D134" s="4"/>
      <c r="E134" s="5"/>
    </row>
    <row r="135" spans="3:5" x14ac:dyDescent="0.25">
      <c r="C135" s="4"/>
      <c r="D135" s="4"/>
      <c r="E135" s="5"/>
    </row>
    <row r="136" spans="3:5" x14ac:dyDescent="0.25">
      <c r="C136" s="4"/>
      <c r="D136" s="4"/>
      <c r="E136" s="5"/>
    </row>
    <row r="137" spans="3:5" x14ac:dyDescent="0.25">
      <c r="C137" s="4"/>
      <c r="D137" s="4"/>
      <c r="E137" s="5"/>
    </row>
    <row r="138" spans="3:5" x14ac:dyDescent="0.25">
      <c r="C138" s="4"/>
      <c r="D138" s="4"/>
      <c r="E138" s="5"/>
    </row>
    <row r="139" spans="3:5" x14ac:dyDescent="0.25">
      <c r="C139" s="4"/>
      <c r="D139" s="4"/>
      <c r="E139" s="5"/>
    </row>
    <row r="140" spans="3:5" x14ac:dyDescent="0.25">
      <c r="C140" s="4"/>
      <c r="D140" s="4"/>
      <c r="E140" s="5"/>
    </row>
    <row r="141" spans="3:5" x14ac:dyDescent="0.25">
      <c r="C141" s="4"/>
      <c r="D141" s="4"/>
      <c r="E141" s="5"/>
    </row>
    <row r="142" spans="3:5" x14ac:dyDescent="0.25">
      <c r="C142" s="4"/>
      <c r="D142" s="4"/>
      <c r="E142" s="5"/>
    </row>
    <row r="143" spans="3:5" x14ac:dyDescent="0.25">
      <c r="C143" s="4"/>
      <c r="D143" s="4"/>
      <c r="E143" s="5"/>
    </row>
    <row r="144" spans="3:5" x14ac:dyDescent="0.25">
      <c r="C144" s="4"/>
      <c r="D144" s="4"/>
      <c r="E144" s="5"/>
    </row>
    <row r="145" spans="3:5" x14ac:dyDescent="0.25">
      <c r="C145" s="4"/>
      <c r="D145" s="4"/>
      <c r="E145" s="5"/>
    </row>
    <row r="146" spans="3:5" x14ac:dyDescent="0.25">
      <c r="C146" s="4"/>
      <c r="D146" s="4"/>
      <c r="E146" s="5"/>
    </row>
    <row r="147" spans="3:5" x14ac:dyDescent="0.25">
      <c r="C147" s="4"/>
      <c r="D147" s="4"/>
      <c r="E147" s="5"/>
    </row>
    <row r="148" spans="3:5" x14ac:dyDescent="0.25">
      <c r="C148" s="4"/>
      <c r="D148" s="4"/>
      <c r="E148" s="5"/>
    </row>
    <row r="149" spans="3:5" x14ac:dyDescent="0.25">
      <c r="C149" s="4"/>
      <c r="D149" s="4"/>
      <c r="E149" s="5"/>
    </row>
    <row r="150" spans="3:5" x14ac:dyDescent="0.25">
      <c r="C150" s="4"/>
      <c r="D150" s="4"/>
      <c r="E150" s="5"/>
    </row>
    <row r="151" spans="3:5" x14ac:dyDescent="0.25">
      <c r="C151" s="4"/>
      <c r="D151" s="4"/>
      <c r="E151" s="5"/>
    </row>
    <row r="152" spans="3:5" x14ac:dyDescent="0.25">
      <c r="C152" s="4"/>
      <c r="D152" s="4"/>
      <c r="E152" s="5"/>
    </row>
    <row r="153" spans="3:5" x14ac:dyDescent="0.25">
      <c r="C153" s="4"/>
      <c r="D153" s="4"/>
      <c r="E153" s="5"/>
    </row>
    <row r="154" spans="3:5" x14ac:dyDescent="0.25">
      <c r="C154" s="4"/>
      <c r="D154" s="4"/>
      <c r="E154" s="5"/>
    </row>
    <row r="155" spans="3:5" x14ac:dyDescent="0.25">
      <c r="C155" s="4"/>
      <c r="D155" s="4"/>
      <c r="E155" s="5"/>
    </row>
    <row r="156" spans="3:5" x14ac:dyDescent="0.25">
      <c r="C156" s="4"/>
      <c r="D156" s="4"/>
      <c r="E156" s="5"/>
    </row>
    <row r="157" spans="3:5" x14ac:dyDescent="0.25">
      <c r="C157" s="4"/>
      <c r="D157" s="4"/>
      <c r="E157" s="5"/>
    </row>
    <row r="158" spans="3:5" x14ac:dyDescent="0.25">
      <c r="C158" s="4"/>
      <c r="D158" s="4"/>
      <c r="E158" s="5"/>
    </row>
    <row r="159" spans="3:5" x14ac:dyDescent="0.25">
      <c r="C159" s="4"/>
      <c r="D159" s="4"/>
      <c r="E159" s="5"/>
    </row>
    <row r="160" spans="3:5" x14ac:dyDescent="0.25">
      <c r="C160" s="4"/>
      <c r="D160" s="4"/>
      <c r="E160" s="5"/>
    </row>
    <row r="161" spans="3:5" x14ac:dyDescent="0.25">
      <c r="C161" s="4"/>
      <c r="D161" s="4"/>
      <c r="E161" s="5"/>
    </row>
    <row r="162" spans="3:5" x14ac:dyDescent="0.25">
      <c r="C162" s="4"/>
      <c r="D162" s="4"/>
      <c r="E162" s="5"/>
    </row>
    <row r="163" spans="3:5" x14ac:dyDescent="0.25">
      <c r="C163" s="4"/>
      <c r="D163" s="4"/>
      <c r="E163" s="5"/>
    </row>
    <row r="164" spans="3:5" x14ac:dyDescent="0.25">
      <c r="C164" s="4"/>
      <c r="D164" s="4"/>
      <c r="E164" s="5"/>
    </row>
    <row r="165" spans="3:5" x14ac:dyDescent="0.25">
      <c r="C165" s="4"/>
      <c r="D165" s="4"/>
      <c r="E165" s="5"/>
    </row>
    <row r="166" spans="3:5" x14ac:dyDescent="0.25">
      <c r="C166" s="4"/>
      <c r="D166" s="4"/>
      <c r="E166" s="5"/>
    </row>
    <row r="167" spans="3:5" x14ac:dyDescent="0.25">
      <c r="C167" s="4"/>
      <c r="D167" s="4"/>
      <c r="E167" s="5"/>
    </row>
    <row r="168" spans="3:5" x14ac:dyDescent="0.25">
      <c r="C168" s="4"/>
      <c r="D168" s="4"/>
      <c r="E168" s="5"/>
    </row>
    <row r="169" spans="3:5" x14ac:dyDescent="0.25">
      <c r="C169" s="4"/>
      <c r="D169" s="4"/>
      <c r="E169" s="5"/>
    </row>
    <row r="170" spans="3:5" x14ac:dyDescent="0.25">
      <c r="C170" s="4"/>
      <c r="D170" s="4"/>
      <c r="E170" s="5"/>
    </row>
    <row r="171" spans="3:5" x14ac:dyDescent="0.25">
      <c r="C171" s="4"/>
      <c r="D171" s="4"/>
      <c r="E171" s="5"/>
    </row>
    <row r="172" spans="3:5" x14ac:dyDescent="0.25">
      <c r="C172" s="4"/>
      <c r="D172" s="4"/>
      <c r="E172" s="5"/>
    </row>
    <row r="173" spans="3:5" x14ac:dyDescent="0.25">
      <c r="C173" s="4"/>
      <c r="D173" s="4"/>
      <c r="E173" s="5"/>
    </row>
    <row r="174" spans="3:5" x14ac:dyDescent="0.25">
      <c r="C174" s="4"/>
      <c r="D174" s="4"/>
      <c r="E174" s="5"/>
    </row>
    <row r="175" spans="3:5" x14ac:dyDescent="0.25">
      <c r="C175" s="4"/>
      <c r="D175" s="4"/>
      <c r="E175" s="5"/>
    </row>
    <row r="176" spans="3:5" x14ac:dyDescent="0.25">
      <c r="C176" s="4"/>
      <c r="D176" s="4"/>
      <c r="E176" s="5"/>
    </row>
    <row r="177" spans="3:5" x14ac:dyDescent="0.25">
      <c r="C177" s="4"/>
      <c r="D177" s="4"/>
      <c r="E177" s="5"/>
    </row>
    <row r="178" spans="3:5" x14ac:dyDescent="0.25">
      <c r="C178" s="4"/>
      <c r="D178" s="4"/>
      <c r="E178" s="5"/>
    </row>
    <row r="179" spans="3:5" x14ac:dyDescent="0.25">
      <c r="C179" s="4"/>
      <c r="D179" s="4"/>
      <c r="E179" s="5"/>
    </row>
    <row r="180" spans="3:5" x14ac:dyDescent="0.25">
      <c r="C180" s="4"/>
      <c r="D180" s="4"/>
      <c r="E180" s="5"/>
    </row>
    <row r="181" spans="3:5" x14ac:dyDescent="0.25">
      <c r="C181" s="4"/>
      <c r="D181" s="4"/>
      <c r="E181" s="5"/>
    </row>
    <row r="182" spans="3:5" x14ac:dyDescent="0.25">
      <c r="C182" s="4"/>
      <c r="D182" s="4"/>
      <c r="E182" s="5"/>
    </row>
    <row r="183" spans="3:5" x14ac:dyDescent="0.25">
      <c r="C183" s="4"/>
      <c r="D183" s="4"/>
      <c r="E183" s="5"/>
    </row>
    <row r="184" spans="3:5" x14ac:dyDescent="0.25">
      <c r="C184" s="4"/>
      <c r="D184" s="4"/>
      <c r="E184" s="5"/>
    </row>
    <row r="185" spans="3:5" x14ac:dyDescent="0.25">
      <c r="C185" s="4"/>
      <c r="D185" s="4"/>
      <c r="E185" s="5"/>
    </row>
    <row r="186" spans="3:5" x14ac:dyDescent="0.25">
      <c r="C186" s="4"/>
      <c r="D186" s="4"/>
      <c r="E186" s="5"/>
    </row>
    <row r="187" spans="3:5" x14ac:dyDescent="0.25">
      <c r="C187" s="4"/>
      <c r="D187" s="4"/>
      <c r="E187" s="5"/>
    </row>
    <row r="188" spans="3:5" x14ac:dyDescent="0.25">
      <c r="C188" s="4"/>
      <c r="D188" s="4"/>
      <c r="E188" s="5"/>
    </row>
    <row r="189" spans="3:5" x14ac:dyDescent="0.25">
      <c r="C189" s="4"/>
      <c r="D189" s="4"/>
      <c r="E189" s="5"/>
    </row>
    <row r="190" spans="3:5" x14ac:dyDescent="0.25">
      <c r="C190" s="4"/>
      <c r="D190" s="4"/>
      <c r="E190" s="5"/>
    </row>
    <row r="191" spans="3:5" x14ac:dyDescent="0.25">
      <c r="C191" s="4"/>
      <c r="D191" s="4"/>
      <c r="E191" s="5"/>
    </row>
    <row r="192" spans="3:5" x14ac:dyDescent="0.25">
      <c r="C192" s="4"/>
      <c r="D192" s="4"/>
      <c r="E192" s="5"/>
    </row>
    <row r="193" spans="3:5" x14ac:dyDescent="0.25">
      <c r="C193" s="4"/>
      <c r="D193" s="4"/>
      <c r="E193" s="5"/>
    </row>
    <row r="194" spans="3:5" x14ac:dyDescent="0.25">
      <c r="C194" s="4"/>
      <c r="D194" s="4"/>
      <c r="E194" s="5"/>
    </row>
    <row r="195" spans="3:5" x14ac:dyDescent="0.25">
      <c r="C195" s="4"/>
      <c r="D195" s="4"/>
      <c r="E195" s="5"/>
    </row>
    <row r="196" spans="3:5" x14ac:dyDescent="0.25">
      <c r="C196" s="4"/>
      <c r="D196" s="4"/>
      <c r="E196" s="5"/>
    </row>
    <row r="197" spans="3:5" x14ac:dyDescent="0.25">
      <c r="C197" s="4"/>
      <c r="D197" s="4"/>
      <c r="E197" s="5"/>
    </row>
    <row r="198" spans="3:5" x14ac:dyDescent="0.25">
      <c r="C198" s="4"/>
      <c r="D198" s="4"/>
    </row>
    <row r="199" spans="3:5" x14ac:dyDescent="0.25">
      <c r="C199" s="4"/>
      <c r="D199" s="4"/>
    </row>
    <row r="200" spans="3:5" x14ac:dyDescent="0.25">
      <c r="C200" s="4"/>
      <c r="D200" s="4"/>
    </row>
    <row r="201" spans="3:5" x14ac:dyDescent="0.25">
      <c r="C201" s="4"/>
      <c r="D201" s="4"/>
    </row>
    <row r="202" spans="3:5" x14ac:dyDescent="0.25">
      <c r="C202" s="4"/>
      <c r="D202" s="4"/>
    </row>
    <row r="203" spans="3:5" x14ac:dyDescent="0.25">
      <c r="C203" s="4"/>
      <c r="D203" s="4"/>
    </row>
  </sheetData>
  <mergeCells count="7">
    <mergeCell ref="A1:E1"/>
    <mergeCell ref="A2:E2"/>
    <mergeCell ref="A19:E19"/>
    <mergeCell ref="A32:E32"/>
    <mergeCell ref="A36:E36"/>
    <mergeCell ref="A5:E5"/>
    <mergeCell ref="A6:E6"/>
  </mergeCells>
  <pageMargins left="0.11811023622047245" right="0.11811023622047245" top="1.1811023622047245" bottom="0.35433070866141736" header="0.11811023622047245" footer="0.11811023622047245"/>
  <pageSetup paperSize="9" scale="85" orientation="landscape" horizontalDpi="4294967293" verticalDpi="0" r:id="rId1"/>
  <rowBreaks count="1" manualBreakCount="1">
    <brk id="3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ПЗ</vt:lpstr>
      <vt:lpstr>ПЗ!Заголовки_для_друку</vt:lpstr>
      <vt:lpstr>ПЗ!Область_друку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delux</cp:lastModifiedBy>
  <cp:lastPrinted>2019-02-26T07:20:17Z</cp:lastPrinted>
  <dcterms:created xsi:type="dcterms:W3CDTF">2009-04-02T12:41:09Z</dcterms:created>
  <dcterms:modified xsi:type="dcterms:W3CDTF">2019-02-26T07:20:29Z</dcterms:modified>
</cp:coreProperties>
</file>