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23256" windowHeight="13176"/>
  </bookViews>
  <sheets>
    <sheet name="Лист1" sheetId="1" r:id="rId1"/>
  </sheets>
  <definedNames>
    <definedName name="_xlnm.Print_Area" localSheetId="0">Лист1!$A$1:$F$29</definedName>
  </definedNames>
  <calcPr calcId="145621"/>
</workbook>
</file>

<file path=xl/calcChain.xml><?xml version="1.0" encoding="utf-8"?>
<calcChain xmlns="http://schemas.openxmlformats.org/spreadsheetml/2006/main">
  <c r="E17" i="1" l="1"/>
  <c r="E31" i="1"/>
  <c r="F25" i="1"/>
  <c r="E25" i="1"/>
  <c r="E32" i="1" s="1"/>
  <c r="F17" i="1"/>
  <c r="F26" i="1"/>
  <c r="E26" i="1"/>
  <c r="D26" i="1"/>
  <c r="F18" i="1"/>
  <c r="E18" i="1"/>
  <c r="D18" i="1"/>
  <c r="D25" i="1"/>
  <c r="D17" i="1"/>
  <c r="C19" i="1"/>
  <c r="D31" i="1" l="1"/>
  <c r="F15" i="1"/>
  <c r="F30" i="1"/>
  <c r="D32" i="1"/>
  <c r="F32" i="1"/>
  <c r="D30" i="1"/>
  <c r="F23" i="1"/>
  <c r="E30" i="1"/>
  <c r="C11" i="1"/>
  <c r="C30" i="1" s="1"/>
  <c r="F20" i="1"/>
  <c r="E20" i="1"/>
  <c r="D20" i="1"/>
  <c r="E12" i="1"/>
  <c r="F12" i="1"/>
  <c r="D12" i="1"/>
  <c r="C12" i="1" s="1"/>
  <c r="F31" i="1" l="1"/>
  <c r="D15" i="1"/>
  <c r="E23" i="1"/>
  <c r="E15" i="1"/>
  <c r="D23" i="1"/>
  <c r="C26" i="1"/>
  <c r="C25" i="1"/>
  <c r="C24" i="1"/>
  <c r="C22" i="1"/>
  <c r="C21" i="1"/>
  <c r="C20" i="1"/>
  <c r="C18" i="1"/>
  <c r="C17" i="1"/>
  <c r="C16" i="1"/>
  <c r="C14" i="1"/>
  <c r="C13" i="1"/>
  <c r="C31" i="1" l="1"/>
  <c r="C15" i="1"/>
  <c r="C23" i="1"/>
  <c r="C32" i="1" l="1"/>
</calcChain>
</file>

<file path=xl/sharedStrings.xml><?xml version="1.0" encoding="utf-8"?>
<sst xmlns="http://schemas.openxmlformats.org/spreadsheetml/2006/main" count="30" uniqueCount="23">
  <si>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</si>
  <si>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</si>
  <si>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</si>
  <si>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</si>
  <si>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</si>
  <si>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</si>
  <si>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</si>
  <si>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</si>
  <si>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</si>
  <si>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</si>
  <si>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</si>
  <si>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</si>
  <si>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</si>
  <si>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</si>
  <si>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</si>
  <si>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</si>
  <si>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</si>
  <si>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до рішення міської ради</t>
  </si>
  <si>
    <t>О.М.Ярошенко</t>
  </si>
  <si>
    <t>Секретар ради</t>
  </si>
  <si>
    <t>Фінансування міського бюджету на 2018 рік</t>
  </si>
  <si>
    <t>від 23 лютого 2018 року №662</t>
  </si>
  <si>
    <t>Додаток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</si>
</sst>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view="pageBreakPreview" topLeftCell="A22" zoomScaleNormal="100" zoomScaleSheetLayoutView="100" workbookViewId="0">
      <selection activeCell="F35" sqref="F35"/>
    </sheetView>
  </sheetViews>
  <sheetFormatPr defaultRowHeight="13.8" x14ac:dyDescent="0.3"/>
  <cols>
    <col min="1" max="1" width="11.33203125" customWidth="1"/>
    <col min="2" max="2" width="41" customWidth="1"/>
    <col min="3" max="3" width="14.6640625" customWidth="1"/>
    <col min="4" max="6" width="14.109375" customWidth="1"/>
    <col min="7" max="7" width="11.6640625" bestFit="1" customWidth="1"/>
    <col min="8" max="8" width="29.33203125" customWidth="1"/>
    <col min="9" max="9" width="23.109375" customWidth="1"/>
  </cols>
  <sheetData>
    <row r="1" spans="1:8" x14ac:dyDescent="0.3">
      <c r="D1" t="s">
        <v>22</v>
      </c>
    </row>
    <row r="2" spans="1:8" x14ac:dyDescent="0.3">
      <c r="D2" t="s">
        <v>17</v>
      </c>
    </row>
    <row r="3" spans="1:8" x14ac:dyDescent="0.3">
      <c r="D3" t="s">
        <v>21</v>
      </c>
    </row>
    <row r="5" spans="1:8" x14ac:dyDescent="0.3">
      <c r="A5" s="14" t="s">
        <v>20</v>
      </c>
      <c r="B5" s="15"/>
      <c r="C5" s="15"/>
      <c r="D5" s="15"/>
      <c r="E5" s="15"/>
      <c r="F5" s="15"/>
    </row>
    <row r="6" spans="1:8" x14ac:dyDescent="0.3">
      <c r="F6" s="1" t="s">
        <v>0</v>
      </c>
    </row>
    <row r="7" spans="1:8" x14ac:dyDescent="0.3">
      <c r="A7" s="16" t="s">
        <v>1</v>
      </c>
      <c r="B7" s="16" t="s">
        <v>2</v>
      </c>
      <c r="C7" s="17" t="s">
        <v>3</v>
      </c>
      <c r="D7" s="16" t="s">
        <v>4</v>
      </c>
      <c r="E7" s="16" t="s">
        <v>5</v>
      </c>
      <c r="F7" s="16"/>
    </row>
    <row r="8" spans="1:8" x14ac:dyDescent="0.3">
      <c r="A8" s="16"/>
      <c r="B8" s="16"/>
      <c r="C8" s="16"/>
      <c r="D8" s="16"/>
      <c r="E8" s="16" t="s">
        <v>3</v>
      </c>
      <c r="F8" s="16" t="s">
        <v>6</v>
      </c>
    </row>
    <row r="9" spans="1:8" x14ac:dyDescent="0.3">
      <c r="A9" s="16"/>
      <c r="B9" s="16"/>
      <c r="C9" s="16"/>
      <c r="D9" s="16"/>
      <c r="E9" s="16"/>
      <c r="F9" s="16"/>
    </row>
    <row r="10" spans="1:8" x14ac:dyDescent="0.3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8" x14ac:dyDescent="0.3">
      <c r="A11" s="5">
        <v>200000</v>
      </c>
      <c r="B11" s="6" t="s">
        <v>7</v>
      </c>
      <c r="C11" s="9">
        <f t="shared" ref="C11:C26" si="0">D11+E11</f>
        <v>2446498</v>
      </c>
      <c r="D11" s="10">
        <v>-149064</v>
      </c>
      <c r="E11" s="10">
        <v>2595562</v>
      </c>
      <c r="F11" s="10">
        <v>1396762</v>
      </c>
    </row>
    <row r="12" spans="1:8" ht="27.6" x14ac:dyDescent="0.3">
      <c r="A12" s="5">
        <v>206000</v>
      </c>
      <c r="B12" s="6" t="s">
        <v>8</v>
      </c>
      <c r="C12" s="9">
        <f t="shared" si="0"/>
        <v>0</v>
      </c>
      <c r="D12" s="10">
        <f>D13+D14</f>
        <v>0</v>
      </c>
      <c r="E12" s="10">
        <f t="shared" ref="E12:F12" si="1">E13+E14</f>
        <v>0</v>
      </c>
      <c r="F12" s="10">
        <f t="shared" si="1"/>
        <v>0</v>
      </c>
    </row>
    <row r="13" spans="1:8" x14ac:dyDescent="0.3">
      <c r="A13" s="7">
        <v>206110</v>
      </c>
      <c r="B13" s="8" t="s">
        <v>9</v>
      </c>
      <c r="C13" s="11">
        <f t="shared" si="0"/>
        <v>125000000</v>
      </c>
      <c r="D13" s="12">
        <v>0</v>
      </c>
      <c r="E13" s="12">
        <v>125000000</v>
      </c>
      <c r="F13" s="12">
        <v>0</v>
      </c>
    </row>
    <row r="14" spans="1:8" x14ac:dyDescent="0.3">
      <c r="A14" s="7">
        <v>206210</v>
      </c>
      <c r="B14" s="8" t="s">
        <v>10</v>
      </c>
      <c r="C14" s="11">
        <f t="shared" si="0"/>
        <v>-125000000</v>
      </c>
      <c r="D14" s="12">
        <v>0</v>
      </c>
      <c r="E14" s="12">
        <v>-125000000</v>
      </c>
      <c r="F14" s="12">
        <v>0</v>
      </c>
    </row>
    <row r="15" spans="1:8" ht="27.6" x14ac:dyDescent="0.3">
      <c r="A15" s="5">
        <v>208000</v>
      </c>
      <c r="B15" s="6" t="s">
        <v>11</v>
      </c>
      <c r="C15" s="9">
        <f t="shared" si="0"/>
        <v>2446498</v>
      </c>
      <c r="D15" s="10">
        <f>D16-D17+D18</f>
        <v>-149064</v>
      </c>
      <c r="E15" s="10">
        <f t="shared" ref="E15:F15" si="2">E16-E17+E18</f>
        <v>2595562</v>
      </c>
      <c r="F15" s="10">
        <f t="shared" si="2"/>
        <v>1396762</v>
      </c>
    </row>
    <row r="16" spans="1:8" x14ac:dyDescent="0.3">
      <c r="A16" s="7">
        <v>208100</v>
      </c>
      <c r="B16" s="8" t="s">
        <v>12</v>
      </c>
      <c r="C16" s="11">
        <f t="shared" si="0"/>
        <v>148039765.69999999</v>
      </c>
      <c r="D16" s="12">
        <v>16362075.609999999</v>
      </c>
      <c r="E16" s="12">
        <v>131677690.09</v>
      </c>
      <c r="F16" s="12">
        <v>806259.53</v>
      </c>
      <c r="H16" s="13"/>
    </row>
    <row r="17" spans="1:9" x14ac:dyDescent="0.3">
      <c r="A17" s="7">
        <v>208200</v>
      </c>
      <c r="B17" s="8" t="s">
        <v>13</v>
      </c>
      <c r="C17" s="11">
        <f t="shared" si="0"/>
        <v>145593267.69999999</v>
      </c>
      <c r="D17" s="12">
        <f>D16-1095565</f>
        <v>15266510.609999999</v>
      </c>
      <c r="E17" s="12">
        <f>E16-1198800-152133</f>
        <v>130326757.09</v>
      </c>
      <c r="F17" s="12">
        <f>F16-152133</f>
        <v>654126.53</v>
      </c>
      <c r="I17" s="12"/>
    </row>
    <row r="18" spans="1:9" ht="41.4" x14ac:dyDescent="0.3">
      <c r="A18" s="7">
        <v>208400</v>
      </c>
      <c r="B18" s="8" t="s">
        <v>14</v>
      </c>
      <c r="C18" s="11">
        <f t="shared" si="0"/>
        <v>0</v>
      </c>
      <c r="D18" s="12">
        <f>-544629-700000</f>
        <v>-1244629</v>
      </c>
      <c r="E18" s="12">
        <f>544629+700000</f>
        <v>1244629</v>
      </c>
      <c r="F18" s="12">
        <f>544629+700000</f>
        <v>1244629</v>
      </c>
    </row>
    <row r="19" spans="1:9" x14ac:dyDescent="0.3">
      <c r="A19" s="5">
        <v>600000</v>
      </c>
      <c r="B19" s="6" t="s">
        <v>15</v>
      </c>
      <c r="C19" s="9">
        <f t="shared" ref="C19" si="3">D19+E19</f>
        <v>2446498</v>
      </c>
      <c r="D19" s="10">
        <v>-149064</v>
      </c>
      <c r="E19" s="10">
        <v>2595562</v>
      </c>
      <c r="F19" s="10">
        <v>1396762</v>
      </c>
    </row>
    <row r="20" spans="1:9" ht="27.6" x14ac:dyDescent="0.3">
      <c r="A20" s="5">
        <v>601000</v>
      </c>
      <c r="B20" s="6" t="s">
        <v>8</v>
      </c>
      <c r="C20" s="9">
        <f t="shared" si="0"/>
        <v>0</v>
      </c>
      <c r="D20" s="10">
        <f>D21+D22</f>
        <v>0</v>
      </c>
      <c r="E20" s="10">
        <f t="shared" ref="E20" si="4">E21+E22</f>
        <v>0</v>
      </c>
      <c r="F20" s="10">
        <f t="shared" ref="F20" si="5">F21+F22</f>
        <v>0</v>
      </c>
    </row>
    <row r="21" spans="1:9" x14ac:dyDescent="0.3">
      <c r="A21" s="7">
        <v>601110</v>
      </c>
      <c r="B21" s="8" t="s">
        <v>9</v>
      </c>
      <c r="C21" s="11">
        <f t="shared" si="0"/>
        <v>125000000</v>
      </c>
      <c r="D21" s="12">
        <v>0</v>
      </c>
      <c r="E21" s="12">
        <v>125000000</v>
      </c>
      <c r="F21" s="12">
        <v>0</v>
      </c>
    </row>
    <row r="22" spans="1:9" x14ac:dyDescent="0.3">
      <c r="A22" s="7">
        <v>601210</v>
      </c>
      <c r="B22" s="8" t="s">
        <v>10</v>
      </c>
      <c r="C22" s="11">
        <f t="shared" si="0"/>
        <v>-125000000</v>
      </c>
      <c r="D22" s="12">
        <v>0</v>
      </c>
      <c r="E22" s="12">
        <v>-125000000</v>
      </c>
      <c r="F22" s="12">
        <v>0</v>
      </c>
    </row>
    <row r="23" spans="1:9" x14ac:dyDescent="0.3">
      <c r="A23" s="5">
        <v>602000</v>
      </c>
      <c r="B23" s="6" t="s">
        <v>16</v>
      </c>
      <c r="C23" s="9">
        <f t="shared" si="0"/>
        <v>2446498</v>
      </c>
      <c r="D23" s="10">
        <f>D24-D25+D26</f>
        <v>-149064</v>
      </c>
      <c r="E23" s="10">
        <f t="shared" ref="E23:F23" si="6">E24-E25+E26</f>
        <v>2595562</v>
      </c>
      <c r="F23" s="10">
        <f t="shared" si="6"/>
        <v>1396762</v>
      </c>
    </row>
    <row r="24" spans="1:9" x14ac:dyDescent="0.3">
      <c r="A24" s="7">
        <v>602100</v>
      </c>
      <c r="B24" s="8" t="s">
        <v>12</v>
      </c>
      <c r="C24" s="11">
        <f t="shared" si="0"/>
        <v>148039765.69999999</v>
      </c>
      <c r="D24" s="12">
        <v>16362075.609999999</v>
      </c>
      <c r="E24" s="12">
        <v>131677690.09</v>
      </c>
      <c r="F24" s="12">
        <v>806259.53</v>
      </c>
    </row>
    <row r="25" spans="1:9" x14ac:dyDescent="0.3">
      <c r="A25" s="7">
        <v>602200</v>
      </c>
      <c r="B25" s="8" t="s">
        <v>13</v>
      </c>
      <c r="C25" s="11">
        <f t="shared" si="0"/>
        <v>145593267.69999999</v>
      </c>
      <c r="D25" s="12">
        <f>D24-1095565</f>
        <v>15266510.609999999</v>
      </c>
      <c r="E25" s="12">
        <f>E24-1198800-152133</f>
        <v>130326757.09</v>
      </c>
      <c r="F25" s="12">
        <f>F24-152133</f>
        <v>654126.53</v>
      </c>
    </row>
    <row r="26" spans="1:9" ht="41.4" x14ac:dyDescent="0.3">
      <c r="A26" s="7">
        <v>602400</v>
      </c>
      <c r="B26" s="8" t="s">
        <v>14</v>
      </c>
      <c r="C26" s="11">
        <f t="shared" si="0"/>
        <v>0</v>
      </c>
      <c r="D26" s="12">
        <f>-544629-700000</f>
        <v>-1244629</v>
      </c>
      <c r="E26" s="12">
        <f>544629+700000</f>
        <v>1244629</v>
      </c>
      <c r="F26" s="12">
        <f>544629+700000</f>
        <v>1244629</v>
      </c>
    </row>
    <row r="29" spans="1:9" x14ac:dyDescent="0.3">
      <c r="B29" s="2" t="s">
        <v>19</v>
      </c>
      <c r="E29" s="2" t="s">
        <v>18</v>
      </c>
    </row>
    <row r="30" spans="1:9" x14ac:dyDescent="0.3">
      <c r="C30" s="13">
        <f>C11-C19</f>
        <v>0</v>
      </c>
      <c r="D30" s="13">
        <f>D11-D19</f>
        <v>0</v>
      </c>
      <c r="E30" s="13">
        <f>E11-E19</f>
        <v>0</v>
      </c>
      <c r="F30" s="13">
        <f>F11-F19</f>
        <v>0</v>
      </c>
    </row>
    <row r="31" spans="1:9" x14ac:dyDescent="0.3">
      <c r="C31" s="13">
        <f>C13+C14+C16-C17+C18-C11</f>
        <v>0</v>
      </c>
      <c r="D31" s="13">
        <f>D13+D14+D16-D17+D18-D11</f>
        <v>0</v>
      </c>
      <c r="E31" s="13">
        <f>E13+E14+E16-E17+E18-E11</f>
        <v>0</v>
      </c>
      <c r="F31" s="13">
        <f>F13+F14+F16-F17+F18-F11</f>
        <v>0</v>
      </c>
    </row>
    <row r="32" spans="1:9" x14ac:dyDescent="0.3">
      <c r="C32" s="13">
        <f>C21+C22+C24-C25+C26-C19</f>
        <v>0</v>
      </c>
      <c r="D32" s="13">
        <f t="shared" ref="D32:F32" si="7">D21+D22+D24-D25+D26-D19</f>
        <v>0</v>
      </c>
      <c r="E32" s="13">
        <f>E21+E22+E24-E25+E26-E19</f>
        <v>0</v>
      </c>
      <c r="F32" s="13">
        <f t="shared" si="7"/>
        <v>0</v>
      </c>
    </row>
    <row r="35" spans="3:7" x14ac:dyDescent="0.3">
      <c r="C35" s="13"/>
      <c r="D35" s="13"/>
      <c r="E35" s="13"/>
      <c r="F35" s="13"/>
    </row>
    <row r="39" spans="3:7" x14ac:dyDescent="0.3">
      <c r="D39" s="13"/>
      <c r="E39" s="13"/>
      <c r="F39" s="13"/>
      <c r="G39" s="13"/>
    </row>
    <row r="40" spans="3:7" x14ac:dyDescent="0.3">
      <c r="D40" s="13"/>
      <c r="E40" s="13"/>
      <c r="F40" s="13"/>
      <c r="G40" s="13"/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27" right="0.59055118110236227" top="0.39370078740157483" bottom="0.39370078740157483" header="0" footer="0"/>
  <pageSetup paperSize="9" scale="7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елена</cp:lastModifiedBy>
  <cp:lastPrinted>2018-02-23T12:00:23Z</cp:lastPrinted>
  <dcterms:created xsi:type="dcterms:W3CDTF">2017-05-04T05:53:03Z</dcterms:created>
  <dcterms:modified xsi:type="dcterms:W3CDTF">2018-02-28T14:46:01Z</dcterms:modified>
</cp:coreProperties>
</file>