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256" windowHeight="13176"/>
  </bookViews>
  <sheets>
    <sheet name="Лист1" sheetId="1" r:id="rId1"/>
  </sheets>
  <definedNames>
    <definedName name="_xlnm.Print_Titles" localSheetId="0">Лист1!$8:$12</definedName>
  </definedNames>
  <calcPr calcId="125725"/>
</workbook>
</file>

<file path=xl/calcChain.xml><?xml version="1.0" encoding="utf-8"?>
<calcChain xmlns="http://schemas.openxmlformats.org/spreadsheetml/2006/main">
  <c r="F45" i="1"/>
  <c r="E45"/>
  <c r="E48"/>
  <c r="F48"/>
  <c r="P54"/>
  <c r="P53"/>
  <c r="P52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7"/>
  <c r="P26"/>
  <c r="P25"/>
  <c r="P24"/>
  <c r="P23"/>
  <c r="P20"/>
  <c r="P17"/>
  <c r="P16"/>
  <c r="P15"/>
  <c r="P14"/>
  <c r="P13"/>
</calcChain>
</file>

<file path=xl/sharedStrings.xml><?xml version="1.0" encoding="utf-8"?>
<sst xmlns="http://schemas.openxmlformats.org/spreadsheetml/2006/main" count="165" uniqueCount="141">
  <si>
    <t>Додаток №3</t>
  </si>
  <si>
    <t>РОЗПОДІЛ</t>
  </si>
  <si>
    <t>(грн.)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</si>
  <si>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</si>
  <si>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</si>
  <si>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</si>
  <si>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</si>
  <si>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</si>
  <si>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</si>
  <si>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</si>
  <si>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</si>
  <si>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</si>
  <si>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</si>
  <si>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</si>
  <si>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</si>
  <si>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0300000</t>
  </si>
  <si>
    <t>Виконавчий комітет Зеленодольської міської ради</t>
  </si>
  <si>
    <t>0310000</t>
  </si>
  <si>
    <t>0310170</t>
  </si>
  <si>
    <t>0111</t>
  </si>
  <si>
    <t>0311010</t>
  </si>
  <si>
    <t>0910</t>
  </si>
  <si>
    <t>0311020</t>
  </si>
  <si>
    <t>0921</t>
  </si>
  <si>
    <t>0311040</t>
  </si>
  <si>
    <t>0922</t>
  </si>
  <si>
    <t>0311090</t>
  </si>
  <si>
    <t>0960</t>
  </si>
  <si>
    <t>0311170</t>
  </si>
  <si>
    <t>0990</t>
  </si>
  <si>
    <t>0311190</t>
  </si>
  <si>
    <t>0311230</t>
  </si>
  <si>
    <t>0312180</t>
  </si>
  <si>
    <t>0726</t>
  </si>
  <si>
    <t>0313160</t>
  </si>
  <si>
    <t>1040</t>
  </si>
  <si>
    <t>0313200</t>
  </si>
  <si>
    <t>Соціальний захист ветеранів війни та праці</t>
  </si>
  <si>
    <t>0313202</t>
  </si>
  <si>
    <t>1030</t>
  </si>
  <si>
    <t>0313400</t>
  </si>
  <si>
    <t>1090</t>
  </si>
  <si>
    <t>Інші видатки на соціальний захист населення</t>
  </si>
  <si>
    <t>0314060</t>
  </si>
  <si>
    <t>0824</t>
  </si>
  <si>
    <t>0314090</t>
  </si>
  <si>
    <t>0828</t>
  </si>
  <si>
    <t>0314100</t>
  </si>
  <si>
    <t>0314200</t>
  </si>
  <si>
    <t>0829</t>
  </si>
  <si>
    <t>0315020</t>
  </si>
  <si>
    <t>Діяльність закладів фізичної культури і спорту  </t>
  </si>
  <si>
    <t>0315023</t>
  </si>
  <si>
    <t>0810</t>
  </si>
  <si>
    <t>0316060</t>
  </si>
  <si>
    <t>0620</t>
  </si>
  <si>
    <t>Благоустрій міст, сіл, селищ</t>
  </si>
  <si>
    <t>0316130</t>
  </si>
  <si>
    <t>0316650</t>
  </si>
  <si>
    <t>0456</t>
  </si>
  <si>
    <t>0317840</t>
  </si>
  <si>
    <t>0320</t>
  </si>
  <si>
    <t>0318120</t>
  </si>
  <si>
    <t>0180</t>
  </si>
  <si>
    <t>Реверсна дотація</t>
  </si>
  <si>
    <t>0318290</t>
  </si>
  <si>
    <t>Субвенція на утримання об`єктів спільного користування чи ліквідацію негативних наслідків діяльності об`єктів спільного користування</t>
  </si>
  <si>
    <t>0318390</t>
  </si>
  <si>
    <t>Медична субвенція з державного бюджету місцевим бюджетам</t>
  </si>
  <si>
    <t>0318600</t>
  </si>
  <si>
    <t>0133</t>
  </si>
  <si>
    <t>Інші видатки</t>
  </si>
  <si>
    <t>0318700</t>
  </si>
  <si>
    <t>Інші додаткові дотації</t>
  </si>
  <si>
    <t>0318800</t>
  </si>
  <si>
    <t>Інші субвенції</t>
  </si>
  <si>
    <t>0319110</t>
  </si>
  <si>
    <t>0511</t>
  </si>
  <si>
    <t>Охорона та раціональне використання природних ресурсів</t>
  </si>
  <si>
    <t>0319120</t>
  </si>
  <si>
    <t>0512</t>
  </si>
  <si>
    <t>Утилізація відходів</t>
  </si>
  <si>
    <t xml:space="preserve"> </t>
  </si>
  <si>
    <t>до рішенн міської ради</t>
  </si>
  <si>
    <t>від 20 грудня 2016 року №</t>
  </si>
  <si>
    <t>видатків міського бюджету на 2017 рік</t>
  </si>
  <si>
    <t>Код програмної класифікації видатків та кредитування місцевих бюджетів</t>
  </si>
  <si>
    <t>Код ТПКВКМБ / ТКВКБМС</t>
  </si>
  <si>
    <t>Секретар міської ради</t>
  </si>
  <si>
    <t>О.М.Ярошенко</t>
  </si>
  <si>
    <t>0170</t>
  </si>
  <si>
    <t>1010</t>
  </si>
  <si>
    <t>1020</t>
  </si>
  <si>
    <t>1170</t>
  </si>
  <si>
    <t>1190</t>
  </si>
  <si>
    <t>1230</t>
  </si>
  <si>
    <t>2180</t>
  </si>
  <si>
    <t>3160</t>
  </si>
  <si>
    <t>3200</t>
  </si>
  <si>
    <t>3202</t>
  </si>
  <si>
    <t>3400</t>
  </si>
  <si>
    <t>4060</t>
  </si>
  <si>
    <t>4090</t>
  </si>
  <si>
    <t>4100</t>
  </si>
  <si>
    <t>4200</t>
  </si>
  <si>
    <t>5020</t>
  </si>
  <si>
    <t>5023</t>
  </si>
  <si>
    <t>6060</t>
  </si>
  <si>
    <t>6130</t>
  </si>
  <si>
    <t>6650</t>
  </si>
  <si>
    <t>7840</t>
  </si>
  <si>
    <t>8120</t>
  </si>
  <si>
    <t>8290</t>
  </si>
  <si>
    <t>8390</t>
  </si>
  <si>
    <t>8600</t>
  </si>
  <si>
    <t>8700</t>
  </si>
  <si>
    <t>8800</t>
  </si>
  <si>
    <t>9110</t>
  </si>
  <si>
    <t>9120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</si>
  <si>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</t>
  </si>
  <si>
    <t>Дошкільна освiта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</si>
  <si>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</si>
  <si>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</si>
  <si>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Надання позашкільної освіти позашкільними закладами освіти, заходи із позашкільної роботи з дітьми</t>
  </si>
  <si>
    <t>Методичне забезпечення діяльності навчальних закладів та інші заходи в галузі освіти</t>
  </si>
  <si>
    <t>Централізоване ведення бухгалтерського обліку</t>
  </si>
  <si>
    <t>Надання допомоги дітям-сиротам та дітям, позбавленим батьківського піклування, яким виповнюється 18 років</t>
  </si>
  <si>
    <t>Первинна медична допомога населенню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</si>
  <si>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</si>
  <si>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</si>
  <si>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Бiблiотеки</t>
  </si>
  <si>
    <t>Палаци i будинки культури, клуби та iншi заклади клубного типу</t>
  </si>
  <si>
    <t>Школи естетичного виховання дiтей</t>
  </si>
  <si>
    <t>Iншi культурно-освiтнi заклади та заходи</t>
  </si>
  <si>
    <t>Фінансова підтримка дитячо-юнацьких спортивних шкіл фізкультурно-спортивних товариств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</si>
  <si>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</si>
  <si>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Утримання та розвиток інфраструктури доріг</t>
  </si>
  <si>
    <t>Організація рятування на водах</t>
  </si>
  <si>
    <t>у тому числі</t>
  </si>
  <si>
    <t>субвенція з обласного бюджету до місцевих бюджетів на виконання доручень виборців депутатами обласної ради у 2017 році</t>
  </si>
  <si>
    <t>за рахунок субвенції з державного бюджету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</si>
</sst>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quotePrefix="1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 wrapText="1"/>
    </xf>
    <xf numFmtId="2" fontId="0" fillId="2" borderId="2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49" fontId="4" fillId="0" borderId="1" xfId="0" quotePrefix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49" fontId="1" fillId="0" borderId="3" xfId="0" quotePrefix="1" applyNumberFormat="1" applyFont="1" applyBorder="1" applyAlignment="1">
      <alignment horizontal="center" vertical="center" wrapText="1"/>
    </xf>
    <xf numFmtId="49" fontId="1" fillId="0" borderId="4" xfId="0" quotePrefix="1" applyNumberFormat="1" applyFont="1" applyBorder="1" applyAlignment="1">
      <alignment horizontal="center" vertical="center" wrapText="1"/>
    </xf>
    <xf numFmtId="49" fontId="1" fillId="0" borderId="5" xfId="0" quotePrefix="1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view="pageBreakPreview" topLeftCell="A28" zoomScale="85" zoomScaleNormal="100" zoomScaleSheetLayoutView="85" workbookViewId="0">
      <selection activeCell="F54" sqref="F54"/>
    </sheetView>
  </sheetViews>
  <sheetFormatPr defaultColWidth="9.109375" defaultRowHeight="13.8"/>
  <cols>
    <col min="1" max="1" width="15.6640625" style="12" customWidth="1"/>
    <col min="2" max="2" width="11.88671875" style="12" customWidth="1"/>
    <col min="3" max="3" width="12" style="12" customWidth="1"/>
    <col min="4" max="4" width="40.6640625" style="12" customWidth="1"/>
    <col min="5" max="5" width="12.88671875" style="12" customWidth="1"/>
    <col min="6" max="6" width="12.33203125" style="12" customWidth="1"/>
    <col min="7" max="7" width="13.33203125" style="12" customWidth="1"/>
    <col min="8" max="15" width="11.5546875" style="12" customWidth="1"/>
    <col min="16" max="16" width="13.88671875" style="12" customWidth="1"/>
    <col min="17" max="16384" width="9.109375" style="12"/>
  </cols>
  <sheetData>
    <row r="1" spans="1:16">
      <c r="M1" s="12" t="s">
        <v>0</v>
      </c>
    </row>
    <row r="2" spans="1:16">
      <c r="M2" s="12" t="s">
        <v>83</v>
      </c>
    </row>
    <row r="3" spans="1:16">
      <c r="M3" s="12" t="s">
        <v>84</v>
      </c>
    </row>
    <row r="5" spans="1:16">
      <c r="A5" s="35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>
      <c r="A6" s="35" t="s">
        <v>85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>
      <c r="P7" s="13" t="s">
        <v>2</v>
      </c>
    </row>
    <row r="8" spans="1:16">
      <c r="A8" s="37" t="s">
        <v>86</v>
      </c>
      <c r="B8" s="37" t="s">
        <v>87</v>
      </c>
      <c r="C8" s="37" t="s">
        <v>3</v>
      </c>
      <c r="D8" s="33" t="s">
        <v>4</v>
      </c>
      <c r="E8" s="33" t="s">
        <v>5</v>
      </c>
      <c r="F8" s="33"/>
      <c r="G8" s="33"/>
      <c r="H8" s="33"/>
      <c r="I8" s="33"/>
      <c r="J8" s="33" t="s">
        <v>12</v>
      </c>
      <c r="K8" s="33"/>
      <c r="L8" s="33"/>
      <c r="M8" s="33"/>
      <c r="N8" s="33"/>
      <c r="O8" s="33"/>
      <c r="P8" s="34" t="s">
        <v>14</v>
      </c>
    </row>
    <row r="9" spans="1:16">
      <c r="A9" s="33"/>
      <c r="B9" s="33"/>
      <c r="C9" s="33"/>
      <c r="D9" s="33"/>
      <c r="E9" s="34" t="s">
        <v>6</v>
      </c>
      <c r="F9" s="33" t="s">
        <v>7</v>
      </c>
      <c r="G9" s="33" t="s">
        <v>8</v>
      </c>
      <c r="H9" s="33"/>
      <c r="I9" s="33" t="s">
        <v>11</v>
      </c>
      <c r="J9" s="34" t="s">
        <v>6</v>
      </c>
      <c r="K9" s="33" t="s">
        <v>7</v>
      </c>
      <c r="L9" s="33" t="s">
        <v>8</v>
      </c>
      <c r="M9" s="33"/>
      <c r="N9" s="33" t="s">
        <v>11</v>
      </c>
      <c r="O9" s="14" t="s">
        <v>8</v>
      </c>
      <c r="P9" s="33"/>
    </row>
    <row r="10" spans="1:16">
      <c r="A10" s="33"/>
      <c r="B10" s="33"/>
      <c r="C10" s="33"/>
      <c r="D10" s="33"/>
      <c r="E10" s="33"/>
      <c r="F10" s="33"/>
      <c r="G10" s="33" t="s">
        <v>9</v>
      </c>
      <c r="H10" s="33" t="s">
        <v>10</v>
      </c>
      <c r="I10" s="33"/>
      <c r="J10" s="33"/>
      <c r="K10" s="33"/>
      <c r="L10" s="33" t="s">
        <v>9</v>
      </c>
      <c r="M10" s="33" t="s">
        <v>10</v>
      </c>
      <c r="N10" s="33"/>
      <c r="O10" s="33" t="s">
        <v>13</v>
      </c>
      <c r="P10" s="33"/>
    </row>
    <row r="11" spans="1:16" ht="44.25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>
      <c r="A12" s="14">
        <v>1</v>
      </c>
      <c r="B12" s="14">
        <v>2</v>
      </c>
      <c r="C12" s="14">
        <v>3</v>
      </c>
      <c r="D12" s="14">
        <v>4</v>
      </c>
      <c r="E12" s="15">
        <v>5</v>
      </c>
      <c r="F12" s="14">
        <v>6</v>
      </c>
      <c r="G12" s="14">
        <v>7</v>
      </c>
      <c r="H12" s="14">
        <v>8</v>
      </c>
      <c r="I12" s="14">
        <v>9</v>
      </c>
      <c r="J12" s="15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5">
        <v>16</v>
      </c>
    </row>
    <row r="13" spans="1:16" ht="27.6">
      <c r="A13" s="9" t="s">
        <v>15</v>
      </c>
      <c r="B13" s="10"/>
      <c r="C13" s="10"/>
      <c r="D13" s="3" t="s">
        <v>16</v>
      </c>
      <c r="E13" s="4">
        <v>91710752</v>
      </c>
      <c r="F13" s="5">
        <v>91710752</v>
      </c>
      <c r="G13" s="5">
        <v>48698582</v>
      </c>
      <c r="H13" s="5">
        <v>9612571</v>
      </c>
      <c r="I13" s="5">
        <v>0</v>
      </c>
      <c r="J13" s="4">
        <v>44410742</v>
      </c>
      <c r="K13" s="5">
        <v>7699991</v>
      </c>
      <c r="L13" s="5">
        <v>78123</v>
      </c>
      <c r="M13" s="5">
        <v>0</v>
      </c>
      <c r="N13" s="5">
        <v>36710751</v>
      </c>
      <c r="O13" s="5">
        <v>135000</v>
      </c>
      <c r="P13" s="4">
        <f t="shared" ref="P13:P54" si="0">E13+J13</f>
        <v>136121494</v>
      </c>
    </row>
    <row r="14" spans="1:16" ht="27.6">
      <c r="A14" s="9" t="s">
        <v>17</v>
      </c>
      <c r="B14" s="10"/>
      <c r="C14" s="10"/>
      <c r="D14" s="3" t="s">
        <v>16</v>
      </c>
      <c r="E14" s="4">
        <v>91710752</v>
      </c>
      <c r="F14" s="5">
        <v>91710752</v>
      </c>
      <c r="G14" s="5">
        <v>48698582</v>
      </c>
      <c r="H14" s="5">
        <v>9612571</v>
      </c>
      <c r="I14" s="5">
        <v>0</v>
      </c>
      <c r="J14" s="4">
        <v>44410742</v>
      </c>
      <c r="K14" s="5">
        <v>7699991</v>
      </c>
      <c r="L14" s="5">
        <v>78123</v>
      </c>
      <c r="M14" s="5">
        <v>0</v>
      </c>
      <c r="N14" s="5">
        <v>36710751</v>
      </c>
      <c r="O14" s="5">
        <v>135000</v>
      </c>
      <c r="P14" s="4">
        <f t="shared" si="0"/>
        <v>136121494</v>
      </c>
    </row>
    <row r="15" spans="1:16" ht="69">
      <c r="A15" s="9" t="s">
        <v>18</v>
      </c>
      <c r="B15" s="10" t="s">
        <v>90</v>
      </c>
      <c r="C15" s="9" t="s">
        <v>19</v>
      </c>
      <c r="D15" s="5" t="s">
        <v>119</v>
      </c>
      <c r="E15" s="4">
        <v>11308641</v>
      </c>
      <c r="F15" s="5">
        <v>11308641</v>
      </c>
      <c r="G15" s="5">
        <v>8101746</v>
      </c>
      <c r="H15" s="5">
        <v>253136</v>
      </c>
      <c r="I15" s="5">
        <v>0</v>
      </c>
      <c r="J15" s="4">
        <v>140034</v>
      </c>
      <c r="K15" s="5">
        <v>5034</v>
      </c>
      <c r="L15" s="5">
        <v>0</v>
      </c>
      <c r="M15" s="5">
        <v>0</v>
      </c>
      <c r="N15" s="5">
        <v>135000</v>
      </c>
      <c r="O15" s="5">
        <v>135000</v>
      </c>
      <c r="P15" s="4">
        <f t="shared" si="0"/>
        <v>11448675</v>
      </c>
    </row>
    <row r="16" spans="1:16">
      <c r="A16" s="9" t="s">
        <v>20</v>
      </c>
      <c r="B16" s="10" t="s">
        <v>91</v>
      </c>
      <c r="C16" s="9" t="s">
        <v>21</v>
      </c>
      <c r="D16" s="5" t="s">
        <v>120</v>
      </c>
      <c r="E16" s="4">
        <v>12780415</v>
      </c>
      <c r="F16" s="5">
        <v>12780415</v>
      </c>
      <c r="G16" s="5">
        <v>7512243</v>
      </c>
      <c r="H16" s="5">
        <v>2003498</v>
      </c>
      <c r="I16" s="5">
        <v>0</v>
      </c>
      <c r="J16" s="4">
        <v>967782</v>
      </c>
      <c r="K16" s="5">
        <v>967782</v>
      </c>
      <c r="L16" s="5">
        <v>0</v>
      </c>
      <c r="M16" s="5">
        <v>0</v>
      </c>
      <c r="N16" s="5">
        <v>0</v>
      </c>
      <c r="O16" s="5">
        <v>0</v>
      </c>
      <c r="P16" s="4">
        <f t="shared" si="0"/>
        <v>13748197</v>
      </c>
    </row>
    <row r="17" spans="1:16" ht="69">
      <c r="A17" s="27" t="s">
        <v>22</v>
      </c>
      <c r="B17" s="30" t="s">
        <v>92</v>
      </c>
      <c r="C17" s="27" t="s">
        <v>23</v>
      </c>
      <c r="D17" s="5" t="s">
        <v>121</v>
      </c>
      <c r="E17" s="4">
        <v>26948494</v>
      </c>
      <c r="F17" s="5">
        <v>26948494</v>
      </c>
      <c r="G17" s="5">
        <v>16726258</v>
      </c>
      <c r="H17" s="5">
        <v>4515159</v>
      </c>
      <c r="I17" s="5">
        <v>0</v>
      </c>
      <c r="J17" s="4">
        <v>10038</v>
      </c>
      <c r="K17" s="5">
        <v>10038</v>
      </c>
      <c r="L17" s="5">
        <v>0</v>
      </c>
      <c r="M17" s="5">
        <v>0</v>
      </c>
      <c r="N17" s="5">
        <v>0</v>
      </c>
      <c r="O17" s="5">
        <v>0</v>
      </c>
      <c r="P17" s="4">
        <f t="shared" si="0"/>
        <v>26958532</v>
      </c>
    </row>
    <row r="18" spans="1:16" s="22" customFormat="1">
      <c r="A18" s="28"/>
      <c r="B18" s="31"/>
      <c r="C18" s="28"/>
      <c r="D18" s="25" t="s">
        <v>138</v>
      </c>
      <c r="E18" s="26"/>
      <c r="F18" s="25"/>
      <c r="G18" s="25"/>
      <c r="H18" s="25"/>
      <c r="I18" s="25"/>
      <c r="J18" s="26"/>
      <c r="K18" s="25"/>
      <c r="L18" s="25"/>
      <c r="M18" s="25"/>
      <c r="N18" s="25"/>
      <c r="O18" s="25"/>
      <c r="P18" s="26"/>
    </row>
    <row r="19" spans="1:16" s="22" customFormat="1">
      <c r="A19" s="29"/>
      <c r="B19" s="32"/>
      <c r="C19" s="29"/>
      <c r="D19" s="25" t="s">
        <v>140</v>
      </c>
      <c r="E19" s="26">
        <v>16053900</v>
      </c>
      <c r="F19" s="25">
        <v>16053900</v>
      </c>
      <c r="G19" s="25">
        <v>13158900</v>
      </c>
      <c r="H19" s="25">
        <v>0</v>
      </c>
      <c r="I19" s="25">
        <v>0</v>
      </c>
      <c r="J19" s="26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6">
        <v>16053900</v>
      </c>
    </row>
    <row r="20" spans="1:16" ht="55.2">
      <c r="A20" s="27" t="s">
        <v>24</v>
      </c>
      <c r="B20" s="30" t="s">
        <v>35</v>
      </c>
      <c r="C20" s="27" t="s">
        <v>25</v>
      </c>
      <c r="D20" s="5" t="s">
        <v>122</v>
      </c>
      <c r="E20" s="4">
        <v>3284473</v>
      </c>
      <c r="F20" s="5">
        <v>3284473</v>
      </c>
      <c r="G20" s="5">
        <v>2305567</v>
      </c>
      <c r="H20" s="5">
        <v>274681</v>
      </c>
      <c r="I20" s="5">
        <v>0</v>
      </c>
      <c r="J20" s="4">
        <v>2082</v>
      </c>
      <c r="K20" s="5">
        <v>2082</v>
      </c>
      <c r="L20" s="5">
        <v>0</v>
      </c>
      <c r="M20" s="5">
        <v>0</v>
      </c>
      <c r="N20" s="5">
        <v>0</v>
      </c>
      <c r="O20" s="5">
        <v>0</v>
      </c>
      <c r="P20" s="4">
        <f t="shared" si="0"/>
        <v>3286555</v>
      </c>
    </row>
    <row r="21" spans="1:16" s="22" customFormat="1">
      <c r="A21" s="28"/>
      <c r="B21" s="31"/>
      <c r="C21" s="28"/>
      <c r="D21" s="25" t="s">
        <v>138</v>
      </c>
      <c r="E21" s="26"/>
      <c r="F21" s="25"/>
      <c r="G21" s="25"/>
      <c r="H21" s="25"/>
      <c r="I21" s="25"/>
      <c r="J21" s="26"/>
      <c r="K21" s="25"/>
      <c r="L21" s="25"/>
      <c r="M21" s="25"/>
      <c r="N21" s="25"/>
      <c r="O21" s="25"/>
      <c r="P21" s="26"/>
    </row>
    <row r="22" spans="1:16" s="22" customFormat="1">
      <c r="A22" s="29"/>
      <c r="B22" s="32"/>
      <c r="C22" s="29"/>
      <c r="D22" s="25" t="s">
        <v>140</v>
      </c>
      <c r="E22" s="26">
        <v>2265200</v>
      </c>
      <c r="F22" s="25">
        <v>2265200</v>
      </c>
      <c r="G22" s="25">
        <v>1856700</v>
      </c>
      <c r="H22" s="25">
        <v>0</v>
      </c>
      <c r="I22" s="25">
        <v>0</v>
      </c>
      <c r="J22" s="26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6">
        <v>2265200</v>
      </c>
    </row>
    <row r="23" spans="1:16" ht="41.4">
      <c r="A23" s="9" t="s">
        <v>26</v>
      </c>
      <c r="B23" s="10" t="s">
        <v>41</v>
      </c>
      <c r="C23" s="9" t="s">
        <v>27</v>
      </c>
      <c r="D23" s="5" t="s">
        <v>123</v>
      </c>
      <c r="E23" s="4">
        <v>1624757</v>
      </c>
      <c r="F23" s="5">
        <v>1624757</v>
      </c>
      <c r="G23" s="5">
        <v>1163919</v>
      </c>
      <c r="H23" s="5">
        <v>137676</v>
      </c>
      <c r="I23" s="5">
        <v>0</v>
      </c>
      <c r="J23" s="4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4">
        <f t="shared" si="0"/>
        <v>1624757</v>
      </c>
    </row>
    <row r="24" spans="1:16" ht="41.4">
      <c r="A24" s="9" t="s">
        <v>28</v>
      </c>
      <c r="B24" s="10" t="s">
        <v>93</v>
      </c>
      <c r="C24" s="9" t="s">
        <v>29</v>
      </c>
      <c r="D24" s="5" t="s">
        <v>124</v>
      </c>
      <c r="E24" s="4">
        <v>562646</v>
      </c>
      <c r="F24" s="5">
        <v>562646</v>
      </c>
      <c r="G24" s="5">
        <v>381808</v>
      </c>
      <c r="H24" s="5">
        <v>0</v>
      </c>
      <c r="I24" s="5">
        <v>0</v>
      </c>
      <c r="J24" s="4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4">
        <f t="shared" si="0"/>
        <v>562646</v>
      </c>
    </row>
    <row r="25" spans="1:16" ht="27.6">
      <c r="A25" s="9" t="s">
        <v>30</v>
      </c>
      <c r="B25" s="10" t="s">
        <v>94</v>
      </c>
      <c r="C25" s="9" t="s">
        <v>29</v>
      </c>
      <c r="D25" s="5" t="s">
        <v>125</v>
      </c>
      <c r="E25" s="4">
        <v>2099467</v>
      </c>
      <c r="F25" s="5">
        <v>2099467</v>
      </c>
      <c r="G25" s="5">
        <v>1606096</v>
      </c>
      <c r="H25" s="5">
        <v>0</v>
      </c>
      <c r="I25" s="5">
        <v>0</v>
      </c>
      <c r="J25" s="4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4">
        <f t="shared" si="0"/>
        <v>2099467</v>
      </c>
    </row>
    <row r="26" spans="1:16" ht="41.4">
      <c r="A26" s="9" t="s">
        <v>31</v>
      </c>
      <c r="B26" s="10" t="s">
        <v>95</v>
      </c>
      <c r="C26" s="9" t="s">
        <v>29</v>
      </c>
      <c r="D26" s="5" t="s">
        <v>126</v>
      </c>
      <c r="E26" s="4">
        <v>14480</v>
      </c>
      <c r="F26" s="5">
        <v>14480</v>
      </c>
      <c r="G26" s="5">
        <v>0</v>
      </c>
      <c r="H26" s="5">
        <v>0</v>
      </c>
      <c r="I26" s="5">
        <v>0</v>
      </c>
      <c r="J26" s="4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4">
        <f t="shared" si="0"/>
        <v>14480</v>
      </c>
    </row>
    <row r="27" spans="1:16">
      <c r="A27" s="27" t="s">
        <v>32</v>
      </c>
      <c r="B27" s="30" t="s">
        <v>96</v>
      </c>
      <c r="C27" s="27" t="s">
        <v>33</v>
      </c>
      <c r="D27" s="5" t="s">
        <v>127</v>
      </c>
      <c r="E27" s="4">
        <v>12167103</v>
      </c>
      <c r="F27" s="5">
        <v>12167103</v>
      </c>
      <c r="G27" s="5">
        <v>7008858</v>
      </c>
      <c r="H27" s="5">
        <v>1347563</v>
      </c>
      <c r="I27" s="5">
        <v>0</v>
      </c>
      <c r="J27" s="4">
        <v>18020</v>
      </c>
      <c r="K27" s="5">
        <v>18020</v>
      </c>
      <c r="L27" s="5">
        <v>0</v>
      </c>
      <c r="M27" s="5">
        <v>0</v>
      </c>
      <c r="N27" s="5">
        <v>0</v>
      </c>
      <c r="O27" s="5">
        <v>0</v>
      </c>
      <c r="P27" s="4">
        <f t="shared" si="0"/>
        <v>12185123</v>
      </c>
    </row>
    <row r="28" spans="1:16" s="22" customFormat="1">
      <c r="A28" s="28"/>
      <c r="B28" s="31"/>
      <c r="C28" s="28"/>
      <c r="D28" s="25" t="s">
        <v>138</v>
      </c>
      <c r="E28" s="26"/>
      <c r="F28" s="25"/>
      <c r="G28" s="25"/>
      <c r="H28" s="25"/>
      <c r="I28" s="25"/>
      <c r="J28" s="26"/>
      <c r="K28" s="25"/>
      <c r="L28" s="25"/>
      <c r="M28" s="25"/>
      <c r="N28" s="25"/>
      <c r="O28" s="25"/>
      <c r="P28" s="26"/>
    </row>
    <row r="29" spans="1:16" s="22" customFormat="1">
      <c r="A29" s="29"/>
      <c r="B29" s="32"/>
      <c r="C29" s="29"/>
      <c r="D29" s="25" t="s">
        <v>140</v>
      </c>
      <c r="E29" s="26">
        <v>7971100</v>
      </c>
      <c r="F29" s="25">
        <v>7971100</v>
      </c>
      <c r="G29" s="25">
        <v>5103559</v>
      </c>
      <c r="H29" s="25">
        <v>0</v>
      </c>
      <c r="I29" s="25">
        <v>0</v>
      </c>
      <c r="J29" s="26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6">
        <v>7971100</v>
      </c>
    </row>
    <row r="30" spans="1:16" ht="69">
      <c r="A30" s="9" t="s">
        <v>34</v>
      </c>
      <c r="B30" s="10" t="s">
        <v>97</v>
      </c>
      <c r="C30" s="9" t="s">
        <v>35</v>
      </c>
      <c r="D30" s="5" t="s">
        <v>128</v>
      </c>
      <c r="E30" s="4">
        <v>98000</v>
      </c>
      <c r="F30" s="5">
        <v>98000</v>
      </c>
      <c r="G30" s="5">
        <v>0</v>
      </c>
      <c r="H30" s="5">
        <v>0</v>
      </c>
      <c r="I30" s="5">
        <v>0</v>
      </c>
      <c r="J30" s="4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4">
        <f t="shared" si="0"/>
        <v>98000</v>
      </c>
    </row>
    <row r="31" spans="1:16">
      <c r="A31" s="9" t="s">
        <v>36</v>
      </c>
      <c r="B31" s="10" t="s">
        <v>98</v>
      </c>
      <c r="C31" s="10"/>
      <c r="D31" s="3" t="s">
        <v>37</v>
      </c>
      <c r="E31" s="4">
        <v>40000</v>
      </c>
      <c r="F31" s="5">
        <v>40000</v>
      </c>
      <c r="G31" s="5">
        <v>0</v>
      </c>
      <c r="H31" s="5">
        <v>0</v>
      </c>
      <c r="I31" s="5">
        <v>0</v>
      </c>
      <c r="J31" s="4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4">
        <f t="shared" si="0"/>
        <v>40000</v>
      </c>
    </row>
    <row r="32" spans="1:16" ht="41.4">
      <c r="A32" s="16" t="s">
        <v>38</v>
      </c>
      <c r="B32" s="17" t="s">
        <v>99</v>
      </c>
      <c r="C32" s="16" t="s">
        <v>39</v>
      </c>
      <c r="D32" s="18" t="s">
        <v>129</v>
      </c>
      <c r="E32" s="19">
        <v>40000</v>
      </c>
      <c r="F32" s="18">
        <v>40000</v>
      </c>
      <c r="G32" s="18">
        <v>0</v>
      </c>
      <c r="H32" s="18">
        <v>0</v>
      </c>
      <c r="I32" s="18">
        <v>0</v>
      </c>
      <c r="J32" s="20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20">
        <f t="shared" si="0"/>
        <v>40000</v>
      </c>
    </row>
    <row r="33" spans="1:16">
      <c r="A33" s="9" t="s">
        <v>40</v>
      </c>
      <c r="B33" s="10" t="s">
        <v>100</v>
      </c>
      <c r="C33" s="9" t="s">
        <v>41</v>
      </c>
      <c r="D33" s="5" t="s">
        <v>42</v>
      </c>
      <c r="E33" s="11">
        <v>350000</v>
      </c>
      <c r="F33" s="5">
        <v>350000</v>
      </c>
      <c r="G33" s="5">
        <v>0</v>
      </c>
      <c r="H33" s="5">
        <v>0</v>
      </c>
      <c r="I33" s="5">
        <v>0</v>
      </c>
      <c r="J33" s="4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4">
        <f t="shared" si="0"/>
        <v>350000</v>
      </c>
    </row>
    <row r="34" spans="1:16">
      <c r="A34" s="9" t="s">
        <v>43</v>
      </c>
      <c r="B34" s="10" t="s">
        <v>101</v>
      </c>
      <c r="C34" s="9" t="s">
        <v>44</v>
      </c>
      <c r="D34" s="21" t="s">
        <v>130</v>
      </c>
      <c r="E34" s="11">
        <v>769673</v>
      </c>
      <c r="F34" s="5">
        <v>769673</v>
      </c>
      <c r="G34" s="5">
        <v>530449</v>
      </c>
      <c r="H34" s="5">
        <v>73625</v>
      </c>
      <c r="I34" s="5">
        <v>0</v>
      </c>
      <c r="J34" s="4">
        <v>2483</v>
      </c>
      <c r="K34" s="5">
        <v>2483</v>
      </c>
      <c r="L34" s="5">
        <v>0</v>
      </c>
      <c r="M34" s="5">
        <v>0</v>
      </c>
      <c r="N34" s="5">
        <v>0</v>
      </c>
      <c r="O34" s="5">
        <v>0</v>
      </c>
      <c r="P34" s="4">
        <f t="shared" si="0"/>
        <v>772156</v>
      </c>
    </row>
    <row r="35" spans="1:16" ht="27.6">
      <c r="A35" s="9" t="s">
        <v>45</v>
      </c>
      <c r="B35" s="10" t="s">
        <v>102</v>
      </c>
      <c r="C35" s="9" t="s">
        <v>46</v>
      </c>
      <c r="D35" s="21" t="s">
        <v>131</v>
      </c>
      <c r="E35" s="11">
        <v>2797959</v>
      </c>
      <c r="F35" s="5">
        <v>2797959</v>
      </c>
      <c r="G35" s="5">
        <v>1875301</v>
      </c>
      <c r="H35" s="5">
        <v>251592</v>
      </c>
      <c r="I35" s="5">
        <v>0</v>
      </c>
      <c r="J35" s="4">
        <v>2400</v>
      </c>
      <c r="K35" s="5">
        <v>2400</v>
      </c>
      <c r="L35" s="5">
        <v>0</v>
      </c>
      <c r="M35" s="5">
        <v>0</v>
      </c>
      <c r="N35" s="5">
        <v>0</v>
      </c>
      <c r="O35" s="5">
        <v>0</v>
      </c>
      <c r="P35" s="4">
        <f t="shared" si="0"/>
        <v>2800359</v>
      </c>
    </row>
    <row r="36" spans="1:16">
      <c r="A36" s="9" t="s">
        <v>47</v>
      </c>
      <c r="B36" s="10" t="s">
        <v>103</v>
      </c>
      <c r="C36" s="9" t="s">
        <v>27</v>
      </c>
      <c r="D36" s="21" t="s">
        <v>132</v>
      </c>
      <c r="E36" s="11">
        <v>1318014</v>
      </c>
      <c r="F36" s="5">
        <v>1318014</v>
      </c>
      <c r="G36" s="5">
        <v>1014589</v>
      </c>
      <c r="H36" s="5">
        <v>61115</v>
      </c>
      <c r="I36" s="5">
        <v>0</v>
      </c>
      <c r="J36" s="4">
        <v>121106</v>
      </c>
      <c r="K36" s="5">
        <v>121106</v>
      </c>
      <c r="L36" s="5">
        <v>78123</v>
      </c>
      <c r="M36" s="5">
        <v>0</v>
      </c>
      <c r="N36" s="5">
        <v>0</v>
      </c>
      <c r="O36" s="5">
        <v>0</v>
      </c>
      <c r="P36" s="4">
        <f t="shared" si="0"/>
        <v>1439120</v>
      </c>
    </row>
    <row r="37" spans="1:16">
      <c r="A37" s="9" t="s">
        <v>48</v>
      </c>
      <c r="B37" s="10" t="s">
        <v>104</v>
      </c>
      <c r="C37" s="9" t="s">
        <v>49</v>
      </c>
      <c r="D37" s="21" t="s">
        <v>133</v>
      </c>
      <c r="E37" s="11">
        <v>399944</v>
      </c>
      <c r="F37" s="5">
        <v>399944</v>
      </c>
      <c r="G37" s="5">
        <v>213069</v>
      </c>
      <c r="H37" s="5">
        <v>0</v>
      </c>
      <c r="I37" s="5">
        <v>0</v>
      </c>
      <c r="J37" s="4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4">
        <f t="shared" si="0"/>
        <v>399944</v>
      </c>
    </row>
    <row r="38" spans="1:16">
      <c r="A38" s="9" t="s">
        <v>50</v>
      </c>
      <c r="B38" s="10" t="s">
        <v>105</v>
      </c>
      <c r="C38" s="10"/>
      <c r="D38" s="3" t="s">
        <v>51</v>
      </c>
      <c r="E38" s="11">
        <v>1072678</v>
      </c>
      <c r="F38" s="5">
        <v>1072678</v>
      </c>
      <c r="G38" s="5">
        <v>0</v>
      </c>
      <c r="H38" s="5">
        <v>0</v>
      </c>
      <c r="I38" s="5">
        <v>0</v>
      </c>
      <c r="J38" s="4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4">
        <f t="shared" si="0"/>
        <v>1072678</v>
      </c>
    </row>
    <row r="39" spans="1:16" ht="41.4">
      <c r="A39" s="16" t="s">
        <v>52</v>
      </c>
      <c r="B39" s="17" t="s">
        <v>106</v>
      </c>
      <c r="C39" s="16" t="s">
        <v>53</v>
      </c>
      <c r="D39" s="18" t="s">
        <v>134</v>
      </c>
      <c r="E39" s="20">
        <v>1072678</v>
      </c>
      <c r="F39" s="18">
        <v>1072678</v>
      </c>
      <c r="G39" s="18">
        <v>0</v>
      </c>
      <c r="H39" s="18">
        <v>0</v>
      </c>
      <c r="I39" s="18">
        <v>0</v>
      </c>
      <c r="J39" s="20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20">
        <f t="shared" si="0"/>
        <v>1072678</v>
      </c>
    </row>
    <row r="40" spans="1:16">
      <c r="A40" s="9" t="s">
        <v>54</v>
      </c>
      <c r="B40" s="10" t="s">
        <v>107</v>
      </c>
      <c r="C40" s="9" t="s">
        <v>55</v>
      </c>
      <c r="D40" s="5" t="s">
        <v>56</v>
      </c>
      <c r="E40" s="4">
        <v>213328</v>
      </c>
      <c r="F40" s="5">
        <v>213328</v>
      </c>
      <c r="G40" s="5">
        <v>0</v>
      </c>
      <c r="H40" s="5">
        <v>10368</v>
      </c>
      <c r="I40" s="5">
        <v>0</v>
      </c>
      <c r="J40" s="4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4">
        <f t="shared" si="0"/>
        <v>213328</v>
      </c>
    </row>
    <row r="41" spans="1:16" ht="69">
      <c r="A41" s="9" t="s">
        <v>57</v>
      </c>
      <c r="B41" s="10" t="s">
        <v>108</v>
      </c>
      <c r="C41" s="9" t="s">
        <v>55</v>
      </c>
      <c r="D41" s="5" t="s">
        <v>135</v>
      </c>
      <c r="E41" s="4">
        <v>811651</v>
      </c>
      <c r="F41" s="5">
        <v>811651</v>
      </c>
      <c r="G41" s="5">
        <v>0</v>
      </c>
      <c r="H41" s="5">
        <v>659226</v>
      </c>
      <c r="I41" s="5">
        <v>0</v>
      </c>
      <c r="J41" s="4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4">
        <f t="shared" si="0"/>
        <v>811651</v>
      </c>
    </row>
    <row r="42" spans="1:16">
      <c r="A42" s="9" t="s">
        <v>58</v>
      </c>
      <c r="B42" s="10" t="s">
        <v>109</v>
      </c>
      <c r="C42" s="9" t="s">
        <v>59</v>
      </c>
      <c r="D42" s="5" t="s">
        <v>136</v>
      </c>
      <c r="E42" s="4">
        <v>20000</v>
      </c>
      <c r="F42" s="5">
        <v>20000</v>
      </c>
      <c r="G42" s="5">
        <v>0</v>
      </c>
      <c r="H42" s="5">
        <v>0</v>
      </c>
      <c r="I42" s="5">
        <v>0</v>
      </c>
      <c r="J42" s="4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4">
        <f t="shared" si="0"/>
        <v>20000</v>
      </c>
    </row>
    <row r="43" spans="1:16">
      <c r="A43" s="9" t="s">
        <v>60</v>
      </c>
      <c r="B43" s="10" t="s">
        <v>110</v>
      </c>
      <c r="C43" s="9" t="s">
        <v>61</v>
      </c>
      <c r="D43" s="5" t="s">
        <v>137</v>
      </c>
      <c r="E43" s="4">
        <v>365631</v>
      </c>
      <c r="F43" s="5">
        <v>365631</v>
      </c>
      <c r="G43" s="5">
        <v>258679</v>
      </c>
      <c r="H43" s="5">
        <v>24932</v>
      </c>
      <c r="I43" s="5">
        <v>0</v>
      </c>
      <c r="J43" s="4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4">
        <f t="shared" si="0"/>
        <v>365631</v>
      </c>
    </row>
    <row r="44" spans="1:16">
      <c r="A44" s="9" t="s">
        <v>62</v>
      </c>
      <c r="B44" s="10" t="s">
        <v>111</v>
      </c>
      <c r="C44" s="9" t="s">
        <v>63</v>
      </c>
      <c r="D44" s="5" t="s">
        <v>64</v>
      </c>
      <c r="E44" s="4">
        <v>1285100</v>
      </c>
      <c r="F44" s="5">
        <v>1285100</v>
      </c>
      <c r="G44" s="5">
        <v>0</v>
      </c>
      <c r="H44" s="5">
        <v>0</v>
      </c>
      <c r="I44" s="5">
        <v>0</v>
      </c>
      <c r="J44" s="4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4">
        <f t="shared" si="0"/>
        <v>1285100</v>
      </c>
    </row>
    <row r="45" spans="1:16" ht="55.2">
      <c r="A45" s="9" t="s">
        <v>65</v>
      </c>
      <c r="B45" s="10" t="s">
        <v>112</v>
      </c>
      <c r="C45" s="9" t="s">
        <v>63</v>
      </c>
      <c r="D45" s="5" t="s">
        <v>66</v>
      </c>
      <c r="E45" s="4">
        <f>1491898-330000</f>
        <v>1161898</v>
      </c>
      <c r="F45" s="5">
        <f>1491898-330000</f>
        <v>1161898</v>
      </c>
      <c r="G45" s="5">
        <v>0</v>
      </c>
      <c r="H45" s="5">
        <v>0</v>
      </c>
      <c r="I45" s="5">
        <v>0</v>
      </c>
      <c r="J45" s="4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4">
        <f t="shared" si="0"/>
        <v>1161898</v>
      </c>
    </row>
    <row r="46" spans="1:16" ht="27.6">
      <c r="A46" s="9" t="s">
        <v>67</v>
      </c>
      <c r="B46" s="10" t="s">
        <v>113</v>
      </c>
      <c r="C46" s="9" t="s">
        <v>63</v>
      </c>
      <c r="D46" s="5" t="s">
        <v>68</v>
      </c>
      <c r="E46" s="4">
        <v>7000000</v>
      </c>
      <c r="F46" s="5">
        <v>7000000</v>
      </c>
      <c r="G46" s="5">
        <v>0</v>
      </c>
      <c r="H46" s="5">
        <v>0</v>
      </c>
      <c r="I46" s="5">
        <v>0</v>
      </c>
      <c r="J46" s="4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4">
        <f t="shared" si="0"/>
        <v>7000000</v>
      </c>
    </row>
    <row r="47" spans="1:16">
      <c r="A47" s="9" t="s">
        <v>69</v>
      </c>
      <c r="B47" s="10" t="s">
        <v>114</v>
      </c>
      <c r="C47" s="9" t="s">
        <v>70</v>
      </c>
      <c r="D47" s="5" t="s">
        <v>71</v>
      </c>
      <c r="E47" s="4">
        <v>5000</v>
      </c>
      <c r="F47" s="5">
        <v>5000</v>
      </c>
      <c r="G47" s="5">
        <v>0</v>
      </c>
      <c r="H47" s="5">
        <v>0</v>
      </c>
      <c r="I47" s="5">
        <v>0</v>
      </c>
      <c r="J47" s="4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4">
        <f t="shared" si="0"/>
        <v>5000</v>
      </c>
    </row>
    <row r="48" spans="1:16">
      <c r="A48" s="9" t="s">
        <v>72</v>
      </c>
      <c r="B48" s="10" t="s">
        <v>115</v>
      </c>
      <c r="C48" s="9" t="s">
        <v>63</v>
      </c>
      <c r="D48" s="5" t="s">
        <v>73</v>
      </c>
      <c r="E48" s="4">
        <f>2381400+330000</f>
        <v>2711400</v>
      </c>
      <c r="F48" s="5">
        <f>2381400+330000</f>
        <v>2711400</v>
      </c>
      <c r="G48" s="5">
        <v>0</v>
      </c>
      <c r="H48" s="5">
        <v>0</v>
      </c>
      <c r="I48" s="5">
        <v>0</v>
      </c>
      <c r="J48" s="4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4">
        <f t="shared" si="0"/>
        <v>2711400</v>
      </c>
    </row>
    <row r="49" spans="1:16">
      <c r="A49" s="9" t="s">
        <v>74</v>
      </c>
      <c r="B49" s="10" t="s">
        <v>116</v>
      </c>
      <c r="C49" s="9" t="s">
        <v>63</v>
      </c>
      <c r="D49" s="5" t="s">
        <v>75</v>
      </c>
      <c r="E49" s="4">
        <v>500000</v>
      </c>
      <c r="F49" s="5">
        <v>500000</v>
      </c>
      <c r="G49" s="5">
        <v>0</v>
      </c>
      <c r="H49" s="5">
        <v>0</v>
      </c>
      <c r="I49" s="5">
        <v>0</v>
      </c>
      <c r="J49" s="4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4">
        <f t="shared" si="0"/>
        <v>500000</v>
      </c>
    </row>
    <row r="50" spans="1:16" s="22" customFormat="1">
      <c r="A50" s="23"/>
      <c r="B50" s="24"/>
      <c r="C50" s="23"/>
      <c r="D50" s="25" t="s">
        <v>138</v>
      </c>
      <c r="E50" s="26"/>
      <c r="F50" s="25"/>
      <c r="G50" s="25"/>
      <c r="H50" s="25"/>
      <c r="I50" s="25"/>
      <c r="J50" s="26"/>
      <c r="K50" s="25"/>
      <c r="L50" s="25"/>
      <c r="M50" s="25"/>
      <c r="N50" s="25"/>
      <c r="O50" s="25"/>
      <c r="P50" s="26"/>
    </row>
    <row r="51" spans="1:16" s="22" customFormat="1" ht="41.4">
      <c r="A51" s="23"/>
      <c r="B51" s="24"/>
      <c r="C51" s="23"/>
      <c r="D51" s="25" t="s">
        <v>139</v>
      </c>
      <c r="E51" s="26">
        <v>500000</v>
      </c>
      <c r="F51" s="25">
        <v>500000</v>
      </c>
      <c r="G51" s="25">
        <v>0</v>
      </c>
      <c r="H51" s="25">
        <v>0</v>
      </c>
      <c r="I51" s="25">
        <v>0</v>
      </c>
      <c r="J51" s="26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6">
        <v>500000</v>
      </c>
    </row>
    <row r="52" spans="1:16" ht="27.6">
      <c r="A52" s="9" t="s">
        <v>76</v>
      </c>
      <c r="B52" s="10" t="s">
        <v>117</v>
      </c>
      <c r="C52" s="9" t="s">
        <v>77</v>
      </c>
      <c r="D52" s="5" t="s">
        <v>78</v>
      </c>
      <c r="E52" s="4">
        <v>0</v>
      </c>
      <c r="F52" s="5">
        <v>0</v>
      </c>
      <c r="G52" s="5">
        <v>0</v>
      </c>
      <c r="H52" s="5">
        <v>0</v>
      </c>
      <c r="I52" s="5">
        <v>0</v>
      </c>
      <c r="J52" s="4">
        <v>40646797</v>
      </c>
      <c r="K52" s="5">
        <v>6571046</v>
      </c>
      <c r="L52" s="5">
        <v>0</v>
      </c>
      <c r="M52" s="5">
        <v>0</v>
      </c>
      <c r="N52" s="5">
        <v>34075751</v>
      </c>
      <c r="O52" s="5">
        <v>0</v>
      </c>
      <c r="P52" s="4">
        <f t="shared" si="0"/>
        <v>40646797</v>
      </c>
    </row>
    <row r="53" spans="1:16">
      <c r="A53" s="9" t="s">
        <v>79</v>
      </c>
      <c r="B53" s="10" t="s">
        <v>118</v>
      </c>
      <c r="C53" s="9" t="s">
        <v>80</v>
      </c>
      <c r="D53" s="5" t="s">
        <v>81</v>
      </c>
      <c r="E53" s="4">
        <v>0</v>
      </c>
      <c r="F53" s="5">
        <v>0</v>
      </c>
      <c r="G53" s="5">
        <v>0</v>
      </c>
      <c r="H53" s="5">
        <v>0</v>
      </c>
      <c r="I53" s="5">
        <v>0</v>
      </c>
      <c r="J53" s="4">
        <v>2500000</v>
      </c>
      <c r="K53" s="5">
        <v>0</v>
      </c>
      <c r="L53" s="5">
        <v>0</v>
      </c>
      <c r="M53" s="5">
        <v>0</v>
      </c>
      <c r="N53" s="5">
        <v>2500000</v>
      </c>
      <c r="O53" s="5">
        <v>0</v>
      </c>
      <c r="P53" s="4">
        <f t="shared" si="0"/>
        <v>2500000</v>
      </c>
    </row>
    <row r="54" spans="1:16">
      <c r="A54" s="6"/>
      <c r="B54" s="7" t="s">
        <v>82</v>
      </c>
      <c r="C54" s="8"/>
      <c r="D54" s="4" t="s">
        <v>6</v>
      </c>
      <c r="E54" s="4">
        <v>91710752</v>
      </c>
      <c r="F54" s="4">
        <v>91710752</v>
      </c>
      <c r="G54" s="4">
        <v>48698582</v>
      </c>
      <c r="H54" s="4">
        <v>9612571</v>
      </c>
      <c r="I54" s="4">
        <v>0</v>
      </c>
      <c r="J54" s="4">
        <v>44410742</v>
      </c>
      <c r="K54" s="4">
        <v>7699991</v>
      </c>
      <c r="L54" s="4">
        <v>78123</v>
      </c>
      <c r="M54" s="4">
        <v>0</v>
      </c>
      <c r="N54" s="4">
        <v>36710751</v>
      </c>
      <c r="O54" s="4">
        <v>135000</v>
      </c>
      <c r="P54" s="4">
        <f t="shared" si="0"/>
        <v>136121494</v>
      </c>
    </row>
    <row r="57" spans="1:16">
      <c r="B57" s="1" t="s">
        <v>88</v>
      </c>
      <c r="I57" s="1" t="s">
        <v>89</v>
      </c>
    </row>
    <row r="60" spans="1:16">
      <c r="A60" s="2"/>
    </row>
    <row r="61" spans="1:16">
      <c r="A61" s="2"/>
    </row>
    <row r="62" spans="1:16">
      <c r="A62" s="2"/>
    </row>
    <row r="63" spans="1:16">
      <c r="A63" s="2"/>
    </row>
  </sheetData>
  <mergeCells count="31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C27:C29"/>
    <mergeCell ref="B27:B29"/>
    <mergeCell ref="A27:A29"/>
    <mergeCell ref="N9:N11"/>
    <mergeCell ref="C17:C19"/>
    <mergeCell ref="B17:B19"/>
    <mergeCell ref="A17:A19"/>
    <mergeCell ref="C20:C22"/>
    <mergeCell ref="B20:B22"/>
    <mergeCell ref="A20:A22"/>
    <mergeCell ref="J9:J11"/>
    <mergeCell ref="K9:K11"/>
    <mergeCell ref="L9:M9"/>
    <mergeCell ref="L10:L11"/>
    <mergeCell ref="M10:M11"/>
  </mergeCells>
  <pageMargins left="0.19685039370078741" right="0.19685039370078741" top="0.39370078740157483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cp:lastPrinted>2016-12-15T10:33:23Z</cp:lastPrinted>
  <dcterms:created xsi:type="dcterms:W3CDTF">2016-12-15T10:22:11Z</dcterms:created>
  <dcterms:modified xsi:type="dcterms:W3CDTF">2016-12-29T10:55:47Z</dcterms:modified>
</cp:coreProperties>
</file>