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definedNames>
    <definedName name="_xlnm._FilterDatabase" localSheetId="0" hidden="1">Лист1!$A$11:$P$67</definedName>
    <definedName name="_xlnm.Print_Titles" localSheetId="0">Лист1!$7:$10</definedName>
  </definedNames>
  <calcPr calcId="125725"/>
</workbook>
</file>

<file path=xl/calcChain.xml><?xml version="1.0" encoding="utf-8"?>
<calcChain xmlns="http://schemas.openxmlformats.org/spreadsheetml/2006/main">
  <c r="F65" i="1"/>
  <c r="E65"/>
  <c r="P65" s="1"/>
  <c r="P44"/>
  <c r="P26"/>
  <c r="E26"/>
  <c r="P20"/>
  <c r="O18"/>
  <c r="N18"/>
  <c r="J18"/>
  <c r="P18" s="1"/>
  <c r="P67" l="1"/>
  <c r="P66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3"/>
  <c r="P42"/>
  <c r="P41"/>
  <c r="P40"/>
  <c r="P39"/>
  <c r="P38"/>
  <c r="P37"/>
  <c r="P36"/>
  <c r="P35"/>
  <c r="P34"/>
  <c r="P33"/>
  <c r="P32"/>
  <c r="P31"/>
  <c r="P30"/>
  <c r="P29"/>
  <c r="P28"/>
  <c r="P27"/>
  <c r="P25"/>
  <c r="P24"/>
  <c r="P23"/>
  <c r="P22"/>
  <c r="P21"/>
  <c r="P19"/>
  <c r="P17"/>
  <c r="P16"/>
  <c r="P15"/>
  <c r="P14"/>
  <c r="P13"/>
  <c r="P12"/>
</calcChain>
</file>

<file path=xl/sharedStrings.xml><?xml version="1.0" encoding="utf-8"?>
<sst xmlns="http://schemas.openxmlformats.org/spreadsheetml/2006/main" count="172" uniqueCount="151">
  <si>
    <t>РОЗПОДІЛ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</si>
  <si>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</si>
  <si>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</si>
  <si>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</si>
  <si>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</si>
  <si>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</si>
  <si>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</si>
  <si>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</si>
  <si>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</si>
  <si>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</si>
  <si>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</si>
  <si>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</si>
  <si>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</si>
  <si>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</si>
  <si>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</si>
  <si>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</si>
  <si>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03</t>
  </si>
  <si>
    <t>Виконавчий комітет Зеленодольської міської ради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</si>
  <si>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</si>
  <si>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</si>
  <si>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</si>
  <si>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</si>
  <si>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</si>
  <si>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</si>
  <si>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</si>
  <si>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</si>
  <si>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</si>
  <si>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</si>
  <si>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</si>
  <si>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</si>
  <si>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</si>
  <si>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0922</t>
  </si>
  <si>
    <t>070301</t>
  </si>
  <si>
    <t>Загальноосвітні школи-інтернати, загальноосвітні санаторні школи-інтернати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</si>
  <si>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</si>
  <si>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</si>
  <si>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</si>
  <si>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</si>
  <si>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</si>
  <si>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</si>
  <si>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070808</t>
  </si>
  <si>
    <t>Допомога дітям-сиротам та дітям, позбавленим батьківського піклування, яким виповнюється 18 років</t>
  </si>
  <si>
    <t>080000</t>
  </si>
  <si>
    <t>Охорона здоров`я</t>
  </si>
  <si>
    <t>0726</t>
  </si>
  <si>
    <t>080800</t>
  </si>
  <si>
    <t>Центри первинної медичної (медико-санітарної) допомоги</t>
  </si>
  <si>
    <t>090000</t>
  </si>
  <si>
    <t>Соціальний захист та соціальне забезпечення</t>
  </si>
  <si>
    <t>1090</t>
  </si>
  <si>
    <t>090412</t>
  </si>
  <si>
    <t>Інші видатки на соціальний захист населення</t>
  </si>
  <si>
    <t>1040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</si>
  <si>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</si>
  <si>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</si>
  <si>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1030</t>
  </si>
  <si>
    <t>091209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</si>
  <si>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</si>
  <si>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</si>
  <si>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</si>
  <si>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0620</t>
  </si>
  <si>
    <t>100202</t>
  </si>
  <si>
    <t>Водопровідно-каналізаційне господарство</t>
  </si>
  <si>
    <t>100203</t>
  </si>
  <si>
    <t>Благоустрій міст, сіл, селищ</t>
  </si>
  <si>
    <t>100302</t>
  </si>
  <si>
    <t>Комбінати комунальних підприємств, районні виробничі об`єднання та інші підприємства, установи та організації житлово-комунального господарства</t>
  </si>
  <si>
    <t>110000</t>
  </si>
  <si>
    <t>Культура і мистецтво</t>
  </si>
  <si>
    <t>0824</t>
  </si>
  <si>
    <t>110201</t>
  </si>
  <si>
    <t>Бібліотеки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</si>
  <si>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</si>
  <si>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</si>
  <si>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</si>
  <si>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</si>
  <si>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</si>
  <si>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</si>
  <si>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</si>
  <si>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</si>
  <si>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130000</t>
  </si>
  <si>
    <t>Фізична культура і спорт</t>
  </si>
  <si>
    <t>0810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</si>
  <si>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</si>
  <si>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</si>
  <si>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150000</t>
  </si>
  <si>
    <t>Будівництво</t>
  </si>
  <si>
    <t>0490</t>
  </si>
  <si>
    <t>150101</t>
  </si>
  <si>
    <t>Капітальні вкладення</t>
  </si>
  <si>
    <t>0443</t>
  </si>
  <si>
    <t>150202</t>
  </si>
  <si>
    <t>Розробка схем та проектних рішень масового застосування</t>
  </si>
  <si>
    <t>160000</t>
  </si>
  <si>
    <t>Сільське і лісове господарство, рибне господарство та мисливство</t>
  </si>
  <si>
    <t>0421</t>
  </si>
  <si>
    <t>160101</t>
  </si>
  <si>
    <t>Землеустрій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</si>
  <si>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</si>
  <si>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</si>
  <si>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</si>
  <si>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</si>
  <si>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</si>
  <si>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180000</t>
  </si>
  <si>
    <t>Інші послуги, пов`язані з економічною діяльністю</t>
  </si>
  <si>
    <t>180409</t>
  </si>
  <si>
    <t>Внески органів влади Автономної Республіки Крим та органів місцевого самоврядування у статутні капітали суб`єктів підприємницької діяльності</t>
  </si>
  <si>
    <t>200000</t>
  </si>
  <si>
    <t>Охорона навколишнього природного середовища та ядерна безпека</t>
  </si>
  <si>
    <t>0511</t>
  </si>
  <si>
    <t>200100</t>
  </si>
  <si>
    <t>Охорона і раціональне використання водних ресурсів</t>
  </si>
  <si>
    <t>0540</t>
  </si>
  <si>
    <t>200700</t>
  </si>
  <si>
    <t>Інші природоохоронні заходи</t>
  </si>
  <si>
    <t>210000</t>
  </si>
  <si>
    <t>Запобігання та ліквідація надзвичайних ситуацій та наслідків стихійного лиха</t>
  </si>
  <si>
    <t>0320</t>
  </si>
  <si>
    <t>210110</t>
  </si>
  <si>
    <t>Заходи з організації рятування на водах</t>
  </si>
  <si>
    <t>240000</t>
  </si>
  <si>
    <t>Цільові фонди</t>
  </si>
  <si>
    <t>240601</t>
  </si>
  <si>
    <t>Охорона та раціональне використання природних ресурсів</t>
  </si>
  <si>
    <t>250000</t>
  </si>
  <si>
    <t>Видатки, не віднесені до основних груп</t>
  </si>
  <si>
    <t>0160</t>
  </si>
  <si>
    <t>250203</t>
  </si>
  <si>
    <t>Проведення виборів депутатів місцевих рад та сільських, селищних, міських голів</t>
  </si>
  <si>
    <t>0180</t>
  </si>
  <si>
    <t>250301</t>
  </si>
  <si>
    <t>Реверсна дотація</t>
  </si>
  <si>
    <t>250315</t>
  </si>
  <si>
    <t>Інші додаткові дотації</t>
  </si>
  <si>
    <t>250344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</si>
  <si>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</si>
  <si>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250380</t>
  </si>
  <si>
    <t>Інші субвенції</t>
  </si>
  <si>
    <t>0133</t>
  </si>
  <si>
    <t>250404</t>
  </si>
  <si>
    <t>Інші видатки</t>
  </si>
  <si>
    <t xml:space="preserve"> </t>
  </si>
  <si>
    <t>1 Заповнюється у разі прийняття відповідною місцевою радою рішення про застосування ПЦМ у бюджетному процесі.</t>
  </si>
  <si>
    <t>2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</si>
  <si>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t>у тому числі за рахунок субвенції з державного бюджету</t>
  </si>
  <si>
    <t>О.М.Ярошенко</t>
  </si>
  <si>
    <t>Секретар міської ради</t>
  </si>
  <si>
    <t>до рішення Зеленодольської міської ради</t>
  </si>
  <si>
    <t>видатків бюджету Зеленодольськоі міськоі ради на 2016 рік</t>
  </si>
  <si>
    <t>Додаток 3</t>
  </si>
  <si>
    <t>від 26 жовтня 2016 року №287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</si>
</sst>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/>
    <xf numFmtId="2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tabSelected="1" view="pageBreakPreview" topLeftCell="C1" zoomScale="85" zoomScaleNormal="100" zoomScaleSheetLayoutView="85" workbookViewId="0">
      <selection activeCell="A4" sqref="A4:P4"/>
    </sheetView>
  </sheetViews>
  <sheetFormatPr defaultRowHeight="13.8"/>
  <cols>
    <col min="1" max="3" width="12" customWidth="1"/>
    <col min="4" max="4" width="40.6640625" customWidth="1"/>
    <col min="5" max="5" width="12.33203125" customWidth="1"/>
    <col min="6" max="6" width="15" customWidth="1"/>
    <col min="7" max="7" width="12.44140625" bestFit="1" customWidth="1"/>
    <col min="8" max="15" width="11.5546875" customWidth="1"/>
    <col min="16" max="16" width="13.109375" customWidth="1"/>
  </cols>
  <sheetData>
    <row r="1" spans="1:16">
      <c r="M1" t="s">
        <v>149</v>
      </c>
    </row>
    <row r="2" spans="1:16">
      <c r="M2" t="s">
        <v>147</v>
      </c>
    </row>
    <row r="3" spans="1:16">
      <c r="M3" t="s">
        <v>150</v>
      </c>
    </row>
    <row r="4" spans="1:16">
      <c r="A4" s="28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>
      <c r="A5" s="28" t="s">
        <v>148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>
      <c r="P6" s="1" t="s">
        <v>1</v>
      </c>
    </row>
    <row r="7" spans="1:16">
      <c r="A7" s="30" t="s">
        <v>2</v>
      </c>
      <c r="B7" s="30" t="s">
        <v>3</v>
      </c>
      <c r="C7" s="30" t="s">
        <v>4</v>
      </c>
      <c r="D7" s="26" t="s">
        <v>5</v>
      </c>
      <c r="E7" s="26" t="s">
        <v>6</v>
      </c>
      <c r="F7" s="26"/>
      <c r="G7" s="26"/>
      <c r="H7" s="26"/>
      <c r="I7" s="26"/>
      <c r="J7" s="26" t="s">
        <v>13</v>
      </c>
      <c r="K7" s="26"/>
      <c r="L7" s="26"/>
      <c r="M7" s="26"/>
      <c r="N7" s="26"/>
      <c r="O7" s="26"/>
      <c r="P7" s="27" t="s">
        <v>15</v>
      </c>
    </row>
    <row r="8" spans="1:16">
      <c r="A8" s="26"/>
      <c r="B8" s="26"/>
      <c r="C8" s="26"/>
      <c r="D8" s="26"/>
      <c r="E8" s="27" t="s">
        <v>7</v>
      </c>
      <c r="F8" s="26" t="s">
        <v>8</v>
      </c>
      <c r="G8" s="26" t="s">
        <v>9</v>
      </c>
      <c r="H8" s="26"/>
      <c r="I8" s="26" t="s">
        <v>12</v>
      </c>
      <c r="J8" s="27" t="s">
        <v>7</v>
      </c>
      <c r="K8" s="26" t="s">
        <v>8</v>
      </c>
      <c r="L8" s="26" t="s">
        <v>9</v>
      </c>
      <c r="M8" s="26"/>
      <c r="N8" s="26" t="s">
        <v>12</v>
      </c>
      <c r="O8" s="4" t="s">
        <v>9</v>
      </c>
      <c r="P8" s="26"/>
    </row>
    <row r="9" spans="1:16">
      <c r="A9" s="26"/>
      <c r="B9" s="26"/>
      <c r="C9" s="26"/>
      <c r="D9" s="26"/>
      <c r="E9" s="26"/>
      <c r="F9" s="26"/>
      <c r="G9" s="26" t="s">
        <v>10</v>
      </c>
      <c r="H9" s="26" t="s">
        <v>11</v>
      </c>
      <c r="I9" s="26"/>
      <c r="J9" s="26"/>
      <c r="K9" s="26"/>
      <c r="L9" s="26" t="s">
        <v>10</v>
      </c>
      <c r="M9" s="26" t="s">
        <v>11</v>
      </c>
      <c r="N9" s="26"/>
      <c r="O9" s="26" t="s">
        <v>14</v>
      </c>
      <c r="P9" s="26"/>
    </row>
    <row r="10" spans="1:16" ht="44.2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>
      <c r="A11" s="4">
        <v>1</v>
      </c>
      <c r="B11" s="4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4">
        <v>8</v>
      </c>
      <c r="I11" s="4">
        <v>9</v>
      </c>
      <c r="J11" s="5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5">
        <v>16</v>
      </c>
    </row>
    <row r="12" spans="1:16" ht="27.6">
      <c r="A12" s="6" t="s">
        <v>16</v>
      </c>
      <c r="B12" s="7"/>
      <c r="C12" s="8"/>
      <c r="D12" s="9" t="s">
        <v>17</v>
      </c>
      <c r="E12" s="10">
        <v>72310888.489999995</v>
      </c>
      <c r="F12" s="11">
        <v>71745888.49000001</v>
      </c>
      <c r="G12" s="11">
        <v>29508355</v>
      </c>
      <c r="H12" s="11">
        <v>7839361</v>
      </c>
      <c r="I12" s="11">
        <v>565000</v>
      </c>
      <c r="J12" s="10">
        <v>89429560.560000017</v>
      </c>
      <c r="K12" s="11">
        <v>4408757.04</v>
      </c>
      <c r="L12" s="11">
        <v>65635</v>
      </c>
      <c r="M12" s="11">
        <v>0</v>
      </c>
      <c r="N12" s="11">
        <v>85020803.520000011</v>
      </c>
      <c r="O12" s="11">
        <v>24181719.520000003</v>
      </c>
      <c r="P12" s="10">
        <f t="shared" ref="P12:P46" si="0">E12+J12</f>
        <v>161740449.05000001</v>
      </c>
    </row>
    <row r="13" spans="1:16">
      <c r="A13" s="7"/>
      <c r="B13" s="6" t="s">
        <v>18</v>
      </c>
      <c r="C13" s="8"/>
      <c r="D13" s="11" t="s">
        <v>19</v>
      </c>
      <c r="E13" s="10">
        <v>7454540</v>
      </c>
      <c r="F13" s="11">
        <v>7454540</v>
      </c>
      <c r="G13" s="11">
        <v>4709948</v>
      </c>
      <c r="H13" s="11">
        <v>227294</v>
      </c>
      <c r="I13" s="11">
        <v>0</v>
      </c>
      <c r="J13" s="10">
        <v>2613190</v>
      </c>
      <c r="K13" s="11">
        <v>6684</v>
      </c>
      <c r="L13" s="11">
        <v>0</v>
      </c>
      <c r="M13" s="11">
        <v>0</v>
      </c>
      <c r="N13" s="11">
        <v>2606506</v>
      </c>
      <c r="O13" s="11">
        <v>2606506</v>
      </c>
      <c r="P13" s="10">
        <f t="shared" si="0"/>
        <v>10067730</v>
      </c>
    </row>
    <row r="14" spans="1:16">
      <c r="A14" s="4"/>
      <c r="B14" s="12" t="s">
        <v>21</v>
      </c>
      <c r="C14" s="13" t="s">
        <v>20</v>
      </c>
      <c r="D14" s="14" t="s">
        <v>22</v>
      </c>
      <c r="E14" s="15">
        <v>7454540</v>
      </c>
      <c r="F14" s="14">
        <v>7454540</v>
      </c>
      <c r="G14" s="14">
        <v>4709948</v>
      </c>
      <c r="H14" s="14">
        <v>227294</v>
      </c>
      <c r="I14" s="14">
        <v>0</v>
      </c>
      <c r="J14" s="15">
        <v>2613190</v>
      </c>
      <c r="K14" s="14">
        <v>6684</v>
      </c>
      <c r="L14" s="14">
        <v>0</v>
      </c>
      <c r="M14" s="14">
        <v>0</v>
      </c>
      <c r="N14" s="14">
        <v>2606506</v>
      </c>
      <c r="O14" s="14">
        <v>2606506</v>
      </c>
      <c r="P14" s="15">
        <f t="shared" si="0"/>
        <v>10067730</v>
      </c>
    </row>
    <row r="15" spans="1:16">
      <c r="A15" s="7"/>
      <c r="B15" s="6" t="s">
        <v>23</v>
      </c>
      <c r="C15" s="8"/>
      <c r="D15" s="11" t="s">
        <v>24</v>
      </c>
      <c r="E15" s="10">
        <v>35489928</v>
      </c>
      <c r="F15" s="11">
        <v>35489928</v>
      </c>
      <c r="G15" s="11">
        <v>19189916</v>
      </c>
      <c r="H15" s="11">
        <v>5914985</v>
      </c>
      <c r="I15" s="11">
        <v>0</v>
      </c>
      <c r="J15" s="10">
        <v>4594312.38</v>
      </c>
      <c r="K15" s="11">
        <v>1253069.3600000001</v>
      </c>
      <c r="L15" s="11">
        <v>0</v>
      </c>
      <c r="M15" s="11">
        <v>0</v>
      </c>
      <c r="N15" s="11">
        <v>3341243.0199999996</v>
      </c>
      <c r="O15" s="11">
        <v>3325893.0199999996</v>
      </c>
      <c r="P15" s="10">
        <f t="shared" si="0"/>
        <v>40084240.380000003</v>
      </c>
    </row>
    <row r="16" spans="1:16">
      <c r="A16" s="4"/>
      <c r="B16" s="12" t="s">
        <v>26</v>
      </c>
      <c r="C16" s="13" t="s">
        <v>25</v>
      </c>
      <c r="D16" s="14" t="s">
        <v>27</v>
      </c>
      <c r="E16" s="15">
        <v>10401250</v>
      </c>
      <c r="F16" s="14">
        <v>10401250</v>
      </c>
      <c r="G16" s="14">
        <v>5166886</v>
      </c>
      <c r="H16" s="14">
        <v>1596568</v>
      </c>
      <c r="I16" s="14">
        <v>0</v>
      </c>
      <c r="J16" s="15">
        <v>1652384.87</v>
      </c>
      <c r="K16" s="14">
        <v>1112755.8700000001</v>
      </c>
      <c r="L16" s="14">
        <v>0</v>
      </c>
      <c r="M16" s="14">
        <v>0</v>
      </c>
      <c r="N16" s="14">
        <v>539629</v>
      </c>
      <c r="O16" s="14">
        <v>524279</v>
      </c>
      <c r="P16" s="15">
        <f t="shared" si="0"/>
        <v>12053634.870000001</v>
      </c>
    </row>
    <row r="17" spans="1:16" ht="41.4">
      <c r="A17" s="4"/>
      <c r="B17" s="12" t="s">
        <v>29</v>
      </c>
      <c r="C17" s="13" t="s">
        <v>28</v>
      </c>
      <c r="D17" s="14" t="s">
        <v>30</v>
      </c>
      <c r="E17" s="15">
        <v>20892162</v>
      </c>
      <c r="F17" s="14">
        <v>20892162</v>
      </c>
      <c r="G17" s="14">
        <v>11423721</v>
      </c>
      <c r="H17" s="14">
        <v>4010486</v>
      </c>
      <c r="I17" s="14">
        <v>0</v>
      </c>
      <c r="J17" s="15">
        <v>2735812.51</v>
      </c>
      <c r="K17" s="14">
        <v>134954.49000000002</v>
      </c>
      <c r="L17" s="14">
        <v>0</v>
      </c>
      <c r="M17" s="14">
        <v>0</v>
      </c>
      <c r="N17" s="14">
        <v>2600858.02</v>
      </c>
      <c r="O17" s="14">
        <v>2600858.02</v>
      </c>
      <c r="P17" s="15">
        <f t="shared" si="0"/>
        <v>23627974.509999998</v>
      </c>
    </row>
    <row r="18" spans="1:16" s="24" customFormat="1" ht="27.6">
      <c r="A18" s="21"/>
      <c r="B18" s="22"/>
      <c r="C18" s="23"/>
      <c r="D18" s="20" t="s">
        <v>144</v>
      </c>
      <c r="E18" s="19">
        <v>17835168</v>
      </c>
      <c r="F18" s="20">
        <v>17835168</v>
      </c>
      <c r="G18" s="20">
        <v>10203944</v>
      </c>
      <c r="H18" s="20">
        <v>2717575</v>
      </c>
      <c r="I18" s="20">
        <v>0</v>
      </c>
      <c r="J18" s="19">
        <f>570575.52+686376.5</f>
        <v>1256952.02</v>
      </c>
      <c r="K18" s="20">
        <v>0</v>
      </c>
      <c r="L18" s="20">
        <v>0</v>
      </c>
      <c r="M18" s="20">
        <v>0</v>
      </c>
      <c r="N18" s="20">
        <f>570575.52+683376.5</f>
        <v>1253952.02</v>
      </c>
      <c r="O18" s="20">
        <f>570575.52+683376.5</f>
        <v>1253952.02</v>
      </c>
      <c r="P18" s="19">
        <f t="shared" si="0"/>
        <v>19092120.02</v>
      </c>
    </row>
    <row r="19" spans="1:16" ht="27.6">
      <c r="A19" s="4"/>
      <c r="B19" s="12" t="s">
        <v>32</v>
      </c>
      <c r="C19" s="13" t="s">
        <v>31</v>
      </c>
      <c r="D19" s="14" t="s">
        <v>33</v>
      </c>
      <c r="E19" s="15">
        <v>2459223</v>
      </c>
      <c r="F19" s="14">
        <v>2459223</v>
      </c>
      <c r="G19" s="14">
        <v>1521627</v>
      </c>
      <c r="H19" s="14">
        <v>217194</v>
      </c>
      <c r="I19" s="14">
        <v>0</v>
      </c>
      <c r="J19" s="15">
        <v>148145</v>
      </c>
      <c r="K19" s="14">
        <v>5359</v>
      </c>
      <c r="L19" s="14">
        <v>0</v>
      </c>
      <c r="M19" s="14">
        <v>0</v>
      </c>
      <c r="N19" s="14">
        <v>142786</v>
      </c>
      <c r="O19" s="14">
        <v>142786</v>
      </c>
      <c r="P19" s="15">
        <f t="shared" si="0"/>
        <v>2607368</v>
      </c>
    </row>
    <row r="20" spans="1:16" s="24" customFormat="1" ht="27.6">
      <c r="A20" s="21"/>
      <c r="B20" s="22"/>
      <c r="C20" s="23"/>
      <c r="D20" s="20" t="s">
        <v>144</v>
      </c>
      <c r="E20" s="19">
        <v>2030248</v>
      </c>
      <c r="F20" s="20">
        <v>2030248</v>
      </c>
      <c r="G20" s="25">
        <v>1363293</v>
      </c>
      <c r="H20" s="25">
        <v>127210</v>
      </c>
      <c r="I20" s="20">
        <v>0</v>
      </c>
      <c r="J20" s="19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9">
        <f t="shared" si="0"/>
        <v>2030248</v>
      </c>
    </row>
    <row r="21" spans="1:16" ht="27.6">
      <c r="A21" s="4"/>
      <c r="B21" s="12" t="s">
        <v>35</v>
      </c>
      <c r="C21" s="13" t="s">
        <v>34</v>
      </c>
      <c r="D21" s="14" t="s">
        <v>36</v>
      </c>
      <c r="E21" s="15">
        <v>1310323</v>
      </c>
      <c r="F21" s="14">
        <v>1310323</v>
      </c>
      <c r="G21" s="14">
        <v>813007</v>
      </c>
      <c r="H21" s="14">
        <v>90737</v>
      </c>
      <c r="I21" s="14">
        <v>0</v>
      </c>
      <c r="J21" s="15">
        <v>28770</v>
      </c>
      <c r="K21" s="14">
        <v>0</v>
      </c>
      <c r="L21" s="14">
        <v>0</v>
      </c>
      <c r="M21" s="14">
        <v>0</v>
      </c>
      <c r="N21" s="14">
        <v>28770</v>
      </c>
      <c r="O21" s="14">
        <v>28770</v>
      </c>
      <c r="P21" s="15">
        <f t="shared" si="0"/>
        <v>1339093</v>
      </c>
    </row>
    <row r="22" spans="1:16" ht="27.6">
      <c r="A22" s="4"/>
      <c r="B22" s="12" t="s">
        <v>38</v>
      </c>
      <c r="C22" s="13" t="s">
        <v>37</v>
      </c>
      <c r="D22" s="14" t="s">
        <v>39</v>
      </c>
      <c r="E22" s="15">
        <v>408870</v>
      </c>
      <c r="F22" s="14">
        <v>408870</v>
      </c>
      <c r="G22" s="14">
        <v>264675</v>
      </c>
      <c r="H22" s="14">
        <v>0</v>
      </c>
      <c r="I22" s="14">
        <v>0</v>
      </c>
      <c r="J22" s="15">
        <v>29200</v>
      </c>
      <c r="K22" s="14">
        <v>0</v>
      </c>
      <c r="L22" s="14">
        <v>0</v>
      </c>
      <c r="M22" s="14">
        <v>0</v>
      </c>
      <c r="N22" s="14">
        <v>29200</v>
      </c>
      <c r="O22" s="14">
        <v>29200</v>
      </c>
      <c r="P22" s="15">
        <f t="shared" si="0"/>
        <v>438070</v>
      </c>
    </row>
    <row r="23" spans="1:16" ht="41.4">
      <c r="A23" s="4"/>
      <c r="B23" s="12" t="s">
        <v>40</v>
      </c>
      <c r="C23" s="13" t="s">
        <v>37</v>
      </c>
      <c r="D23" s="14" t="s">
        <v>41</v>
      </c>
      <c r="E23" s="15">
        <v>18100</v>
      </c>
      <c r="F23" s="14">
        <v>18100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18100</v>
      </c>
    </row>
    <row r="24" spans="1:16">
      <c r="A24" s="7"/>
      <c r="B24" s="6" t="s">
        <v>42</v>
      </c>
      <c r="C24" s="8"/>
      <c r="D24" s="11" t="s">
        <v>43</v>
      </c>
      <c r="E24" s="10">
        <v>6378860.4900000002</v>
      </c>
      <c r="F24" s="11">
        <v>6378860.4900000002</v>
      </c>
      <c r="G24" s="11">
        <v>3089453</v>
      </c>
      <c r="H24" s="11">
        <v>632149</v>
      </c>
      <c r="I24" s="11">
        <v>0</v>
      </c>
      <c r="J24" s="10">
        <v>275684.68</v>
      </c>
      <c r="K24" s="11">
        <v>28042.68</v>
      </c>
      <c r="L24" s="11">
        <v>0</v>
      </c>
      <c r="M24" s="11">
        <v>0</v>
      </c>
      <c r="N24" s="11">
        <v>247642</v>
      </c>
      <c r="O24" s="11">
        <v>247642</v>
      </c>
      <c r="P24" s="10">
        <f t="shared" si="0"/>
        <v>6654545.1699999999</v>
      </c>
    </row>
    <row r="25" spans="1:16" ht="27.6">
      <c r="A25" s="4"/>
      <c r="B25" s="12" t="s">
        <v>45</v>
      </c>
      <c r="C25" s="13" t="s">
        <v>44</v>
      </c>
      <c r="D25" s="14" t="s">
        <v>46</v>
      </c>
      <c r="E25" s="15">
        <v>6378860.4900000002</v>
      </c>
      <c r="F25" s="14">
        <v>6378860.4900000002</v>
      </c>
      <c r="G25" s="14">
        <v>3089453</v>
      </c>
      <c r="H25" s="14">
        <v>632149</v>
      </c>
      <c r="I25" s="14">
        <v>0</v>
      </c>
      <c r="J25" s="15">
        <v>275684.68</v>
      </c>
      <c r="K25" s="14">
        <v>28042.68</v>
      </c>
      <c r="L25" s="14">
        <v>0</v>
      </c>
      <c r="M25" s="14">
        <v>0</v>
      </c>
      <c r="N25" s="14">
        <v>247642</v>
      </c>
      <c r="O25" s="14">
        <v>247642</v>
      </c>
      <c r="P25" s="15">
        <f t="shared" si="0"/>
        <v>6654545.1699999999</v>
      </c>
    </row>
    <row r="26" spans="1:16" s="24" customFormat="1" ht="27.6">
      <c r="A26" s="21"/>
      <c r="B26" s="22"/>
      <c r="C26" s="23"/>
      <c r="D26" s="20" t="s">
        <v>144</v>
      </c>
      <c r="E26" s="19">
        <f>4238230+29.49</f>
        <v>4238259.49</v>
      </c>
      <c r="F26" s="20">
        <v>4238230</v>
      </c>
      <c r="G26" s="20">
        <v>2616718</v>
      </c>
      <c r="H26" s="20">
        <v>496286</v>
      </c>
      <c r="I26" s="20">
        <v>0</v>
      </c>
      <c r="J26" s="19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19">
        <f t="shared" si="0"/>
        <v>4238259.49</v>
      </c>
    </row>
    <row r="27" spans="1:16">
      <c r="A27" s="7"/>
      <c r="B27" s="6" t="s">
        <v>47</v>
      </c>
      <c r="C27" s="8"/>
      <c r="D27" s="11" t="s">
        <v>48</v>
      </c>
      <c r="E27" s="10">
        <v>537456</v>
      </c>
      <c r="F27" s="11">
        <v>537456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537456</v>
      </c>
    </row>
    <row r="28" spans="1:16">
      <c r="A28" s="4"/>
      <c r="B28" s="12" t="s">
        <v>50</v>
      </c>
      <c r="C28" s="13" t="s">
        <v>49</v>
      </c>
      <c r="D28" s="14" t="s">
        <v>51</v>
      </c>
      <c r="E28" s="15">
        <v>413564</v>
      </c>
      <c r="F28" s="14">
        <v>413564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413564</v>
      </c>
    </row>
    <row r="29" spans="1:16" ht="69">
      <c r="A29" s="4"/>
      <c r="B29" s="12" t="s">
        <v>53</v>
      </c>
      <c r="C29" s="13" t="s">
        <v>52</v>
      </c>
      <c r="D29" s="14" t="s">
        <v>54</v>
      </c>
      <c r="E29" s="15">
        <v>93892</v>
      </c>
      <c r="F29" s="14">
        <v>93892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93892</v>
      </c>
    </row>
    <row r="30" spans="1:16" ht="27.6">
      <c r="A30" s="4"/>
      <c r="B30" s="12" t="s">
        <v>56</v>
      </c>
      <c r="C30" s="13" t="s">
        <v>55</v>
      </c>
      <c r="D30" s="14" t="s">
        <v>57</v>
      </c>
      <c r="E30" s="15">
        <v>30000</v>
      </c>
      <c r="F30" s="14">
        <v>30000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30000</v>
      </c>
    </row>
    <row r="31" spans="1:16">
      <c r="A31" s="7"/>
      <c r="B31" s="6" t="s">
        <v>58</v>
      </c>
      <c r="C31" s="8"/>
      <c r="D31" s="11" t="s">
        <v>59</v>
      </c>
      <c r="E31" s="10">
        <v>2153848</v>
      </c>
      <c r="F31" s="11">
        <v>2153848</v>
      </c>
      <c r="G31" s="11">
        <v>0</v>
      </c>
      <c r="H31" s="11">
        <v>445065</v>
      </c>
      <c r="I31" s="11">
        <v>0</v>
      </c>
      <c r="J31" s="10">
        <v>440118</v>
      </c>
      <c r="K31" s="11">
        <v>0</v>
      </c>
      <c r="L31" s="11">
        <v>0</v>
      </c>
      <c r="M31" s="11">
        <v>0</v>
      </c>
      <c r="N31" s="11">
        <v>440118</v>
      </c>
      <c r="O31" s="11">
        <v>440118</v>
      </c>
      <c r="P31" s="10">
        <f t="shared" si="0"/>
        <v>2593966</v>
      </c>
    </row>
    <row r="32" spans="1:16">
      <c r="A32" s="4"/>
      <c r="B32" s="12" t="s">
        <v>61</v>
      </c>
      <c r="C32" s="13" t="s">
        <v>60</v>
      </c>
      <c r="D32" s="14" t="s">
        <v>62</v>
      </c>
      <c r="E32" s="15">
        <v>10848</v>
      </c>
      <c r="F32" s="14">
        <v>10848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10848</v>
      </c>
    </row>
    <row r="33" spans="1:16">
      <c r="A33" s="4"/>
      <c r="B33" s="12" t="s">
        <v>63</v>
      </c>
      <c r="C33" s="13" t="s">
        <v>60</v>
      </c>
      <c r="D33" s="14" t="s">
        <v>64</v>
      </c>
      <c r="E33" s="15">
        <v>2129000</v>
      </c>
      <c r="F33" s="14">
        <v>2129000</v>
      </c>
      <c r="G33" s="14">
        <v>0</v>
      </c>
      <c r="H33" s="14">
        <v>445065</v>
      </c>
      <c r="I33" s="14">
        <v>0</v>
      </c>
      <c r="J33" s="15">
        <v>440118</v>
      </c>
      <c r="K33" s="14">
        <v>0</v>
      </c>
      <c r="L33" s="14">
        <v>0</v>
      </c>
      <c r="M33" s="14">
        <v>0</v>
      </c>
      <c r="N33" s="14">
        <v>440118</v>
      </c>
      <c r="O33" s="14">
        <v>440118</v>
      </c>
      <c r="P33" s="15">
        <f t="shared" si="0"/>
        <v>2569118</v>
      </c>
    </row>
    <row r="34" spans="1:16" ht="55.2">
      <c r="A34" s="4"/>
      <c r="B34" s="12" t="s">
        <v>65</v>
      </c>
      <c r="C34" s="13" t="s">
        <v>60</v>
      </c>
      <c r="D34" s="14" t="s">
        <v>66</v>
      </c>
      <c r="E34" s="15">
        <v>14000</v>
      </c>
      <c r="F34" s="14">
        <v>14000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14000</v>
      </c>
    </row>
    <row r="35" spans="1:16">
      <c r="A35" s="7"/>
      <c r="B35" s="6" t="s">
        <v>67</v>
      </c>
      <c r="C35" s="8"/>
      <c r="D35" s="11" t="s">
        <v>68</v>
      </c>
      <c r="E35" s="10">
        <v>4301562</v>
      </c>
      <c r="F35" s="11">
        <v>4301562</v>
      </c>
      <c r="G35" s="11">
        <v>2382502</v>
      </c>
      <c r="H35" s="11">
        <v>591398</v>
      </c>
      <c r="I35" s="11">
        <v>0</v>
      </c>
      <c r="J35" s="10">
        <v>2475581</v>
      </c>
      <c r="K35" s="11">
        <v>106561</v>
      </c>
      <c r="L35" s="11">
        <v>65635</v>
      </c>
      <c r="M35" s="11">
        <v>0</v>
      </c>
      <c r="N35" s="11">
        <v>2369020</v>
      </c>
      <c r="O35" s="11">
        <v>2366929</v>
      </c>
      <c r="P35" s="10">
        <f t="shared" si="0"/>
        <v>6777143</v>
      </c>
    </row>
    <row r="36" spans="1:16">
      <c r="A36" s="4"/>
      <c r="B36" s="12" t="s">
        <v>70</v>
      </c>
      <c r="C36" s="13" t="s">
        <v>69</v>
      </c>
      <c r="D36" s="14" t="s">
        <v>71</v>
      </c>
      <c r="E36" s="15">
        <v>597190</v>
      </c>
      <c r="F36" s="14">
        <v>597190</v>
      </c>
      <c r="G36" s="14">
        <v>377542</v>
      </c>
      <c r="H36" s="14">
        <v>52733</v>
      </c>
      <c r="I36" s="14">
        <v>0</v>
      </c>
      <c r="J36" s="15">
        <v>64151</v>
      </c>
      <c r="K36" s="14">
        <v>668</v>
      </c>
      <c r="L36" s="14">
        <v>0</v>
      </c>
      <c r="M36" s="14">
        <v>0</v>
      </c>
      <c r="N36" s="14">
        <v>63483</v>
      </c>
      <c r="O36" s="14">
        <v>61392</v>
      </c>
      <c r="P36" s="15">
        <f t="shared" si="0"/>
        <v>661341</v>
      </c>
    </row>
    <row r="37" spans="1:16" ht="27.6">
      <c r="A37" s="4"/>
      <c r="B37" s="12" t="s">
        <v>73</v>
      </c>
      <c r="C37" s="13" t="s">
        <v>72</v>
      </c>
      <c r="D37" s="14" t="s">
        <v>74</v>
      </c>
      <c r="E37" s="15">
        <v>2452607</v>
      </c>
      <c r="F37" s="14">
        <v>2452607</v>
      </c>
      <c r="G37" s="14">
        <v>1270750</v>
      </c>
      <c r="H37" s="14">
        <v>494714</v>
      </c>
      <c r="I37" s="14">
        <v>0</v>
      </c>
      <c r="J37" s="15">
        <v>2244370</v>
      </c>
      <c r="K37" s="14">
        <v>3233</v>
      </c>
      <c r="L37" s="14">
        <v>0</v>
      </c>
      <c r="M37" s="14">
        <v>0</v>
      </c>
      <c r="N37" s="14">
        <v>2241137</v>
      </c>
      <c r="O37" s="14">
        <v>2241137</v>
      </c>
      <c r="P37" s="15">
        <f t="shared" si="0"/>
        <v>4696977</v>
      </c>
    </row>
    <row r="38" spans="1:16">
      <c r="A38" s="4"/>
      <c r="B38" s="12" t="s">
        <v>75</v>
      </c>
      <c r="C38" s="13" t="s">
        <v>34</v>
      </c>
      <c r="D38" s="14" t="s">
        <v>76</v>
      </c>
      <c r="E38" s="15">
        <v>998265</v>
      </c>
      <c r="F38" s="14">
        <v>998265</v>
      </c>
      <c r="G38" s="14">
        <v>734210</v>
      </c>
      <c r="H38" s="14">
        <v>43951</v>
      </c>
      <c r="I38" s="14">
        <v>0</v>
      </c>
      <c r="J38" s="15">
        <v>167060</v>
      </c>
      <c r="K38" s="14">
        <v>102660</v>
      </c>
      <c r="L38" s="14">
        <v>65635</v>
      </c>
      <c r="M38" s="14">
        <v>0</v>
      </c>
      <c r="N38" s="14">
        <v>64400</v>
      </c>
      <c r="O38" s="14">
        <v>64400</v>
      </c>
      <c r="P38" s="15">
        <f t="shared" si="0"/>
        <v>1165325</v>
      </c>
    </row>
    <row r="39" spans="1:16">
      <c r="A39" s="4"/>
      <c r="B39" s="12" t="s">
        <v>78</v>
      </c>
      <c r="C39" s="13" t="s">
        <v>77</v>
      </c>
      <c r="D39" s="14" t="s">
        <v>79</v>
      </c>
      <c r="E39" s="15">
        <v>253500</v>
      </c>
      <c r="F39" s="14">
        <v>253500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253500</v>
      </c>
    </row>
    <row r="40" spans="1:16">
      <c r="A40" s="7"/>
      <c r="B40" s="6" t="s">
        <v>80</v>
      </c>
      <c r="C40" s="8"/>
      <c r="D40" s="11" t="s">
        <v>81</v>
      </c>
      <c r="E40" s="10">
        <v>560753</v>
      </c>
      <c r="F40" s="11">
        <v>560753</v>
      </c>
      <c r="G40" s="11">
        <v>0</v>
      </c>
      <c r="H40" s="11">
        <v>0</v>
      </c>
      <c r="I40" s="11">
        <v>0</v>
      </c>
      <c r="J40" s="10">
        <v>174400</v>
      </c>
      <c r="K40" s="11">
        <v>0</v>
      </c>
      <c r="L40" s="11">
        <v>0</v>
      </c>
      <c r="M40" s="11">
        <v>0</v>
      </c>
      <c r="N40" s="11">
        <v>174400</v>
      </c>
      <c r="O40" s="11">
        <v>174400</v>
      </c>
      <c r="P40" s="10">
        <f t="shared" si="0"/>
        <v>735153</v>
      </c>
    </row>
    <row r="41" spans="1:16" ht="55.2">
      <c r="A41" s="4"/>
      <c r="B41" s="12" t="s">
        <v>83</v>
      </c>
      <c r="C41" s="13" t="s">
        <v>82</v>
      </c>
      <c r="D41" s="14" t="s">
        <v>84</v>
      </c>
      <c r="E41" s="15">
        <v>560753</v>
      </c>
      <c r="F41" s="14">
        <v>560753</v>
      </c>
      <c r="G41" s="14">
        <v>0</v>
      </c>
      <c r="H41" s="14">
        <v>0</v>
      </c>
      <c r="I41" s="14">
        <v>0</v>
      </c>
      <c r="J41" s="15">
        <v>174400</v>
      </c>
      <c r="K41" s="14">
        <v>0</v>
      </c>
      <c r="L41" s="14">
        <v>0</v>
      </c>
      <c r="M41" s="14">
        <v>0</v>
      </c>
      <c r="N41" s="14">
        <v>174400</v>
      </c>
      <c r="O41" s="14">
        <v>174400</v>
      </c>
      <c r="P41" s="15">
        <f t="shared" si="0"/>
        <v>735153</v>
      </c>
    </row>
    <row r="42" spans="1:16">
      <c r="A42" s="7"/>
      <c r="B42" s="6" t="s">
        <v>85</v>
      </c>
      <c r="C42" s="8"/>
      <c r="D42" s="11" t="s">
        <v>86</v>
      </c>
      <c r="E42" s="10">
        <v>0</v>
      </c>
      <c r="F42" s="11">
        <v>0</v>
      </c>
      <c r="G42" s="11">
        <v>0</v>
      </c>
      <c r="H42" s="11">
        <v>0</v>
      </c>
      <c r="I42" s="11">
        <v>0</v>
      </c>
      <c r="J42" s="10">
        <v>14310311.5</v>
      </c>
      <c r="K42" s="11">
        <v>0</v>
      </c>
      <c r="L42" s="11">
        <v>0</v>
      </c>
      <c r="M42" s="11">
        <v>0</v>
      </c>
      <c r="N42" s="11">
        <v>14310311.5</v>
      </c>
      <c r="O42" s="11">
        <v>14310311.5</v>
      </c>
      <c r="P42" s="10">
        <f t="shared" si="0"/>
        <v>14310311.5</v>
      </c>
    </row>
    <row r="43" spans="1:16">
      <c r="A43" s="4"/>
      <c r="B43" s="12" t="s">
        <v>88</v>
      </c>
      <c r="C43" s="13" t="s">
        <v>87</v>
      </c>
      <c r="D43" s="14" t="s">
        <v>89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14281769.5</v>
      </c>
      <c r="K43" s="14">
        <v>0</v>
      </c>
      <c r="L43" s="14">
        <v>0</v>
      </c>
      <c r="M43" s="14">
        <v>0</v>
      </c>
      <c r="N43" s="14">
        <v>14281769.5</v>
      </c>
      <c r="O43" s="14">
        <v>14281769.5</v>
      </c>
      <c r="P43" s="15">
        <f t="shared" si="0"/>
        <v>14281769.5</v>
      </c>
    </row>
    <row r="44" spans="1:16" s="24" customFormat="1" ht="27.6">
      <c r="A44" s="21"/>
      <c r="B44" s="22"/>
      <c r="C44" s="23"/>
      <c r="D44" s="20" t="s">
        <v>144</v>
      </c>
      <c r="E44" s="19">
        <v>0</v>
      </c>
      <c r="F44" s="20">
        <v>0</v>
      </c>
      <c r="G44" s="20">
        <v>0</v>
      </c>
      <c r="H44" s="20">
        <v>0</v>
      </c>
      <c r="I44" s="20">
        <v>0</v>
      </c>
      <c r="J44" s="19">
        <v>6698123.5</v>
      </c>
      <c r="K44" s="20">
        <v>0</v>
      </c>
      <c r="L44" s="20">
        <v>0</v>
      </c>
      <c r="M44" s="20">
        <v>0</v>
      </c>
      <c r="N44" s="20">
        <v>6698123.5</v>
      </c>
      <c r="O44" s="20">
        <v>6698123.5</v>
      </c>
      <c r="P44" s="19">
        <f t="shared" si="0"/>
        <v>6698123.5</v>
      </c>
    </row>
    <row r="45" spans="1:16" ht="27.6">
      <c r="A45" s="4"/>
      <c r="B45" s="12" t="s">
        <v>91</v>
      </c>
      <c r="C45" s="13" t="s">
        <v>90</v>
      </c>
      <c r="D45" s="14" t="s">
        <v>92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28542</v>
      </c>
      <c r="K45" s="14">
        <v>0</v>
      </c>
      <c r="L45" s="14">
        <v>0</v>
      </c>
      <c r="M45" s="14">
        <v>0</v>
      </c>
      <c r="N45" s="14">
        <v>28542</v>
      </c>
      <c r="O45" s="14">
        <v>28542</v>
      </c>
      <c r="P45" s="15">
        <f t="shared" si="0"/>
        <v>28542</v>
      </c>
    </row>
    <row r="46" spans="1:16" ht="27.6">
      <c r="A46" s="7"/>
      <c r="B46" s="6" t="s">
        <v>93</v>
      </c>
      <c r="C46" s="8"/>
      <c r="D46" s="11" t="s">
        <v>94</v>
      </c>
      <c r="E46" s="10">
        <v>267850</v>
      </c>
      <c r="F46" s="11">
        <v>267850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267850</v>
      </c>
    </row>
    <row r="47" spans="1:16">
      <c r="A47" s="4"/>
      <c r="B47" s="12" t="s">
        <v>96</v>
      </c>
      <c r="C47" s="13" t="s">
        <v>95</v>
      </c>
      <c r="D47" s="14" t="s">
        <v>97</v>
      </c>
      <c r="E47" s="15">
        <v>267850</v>
      </c>
      <c r="F47" s="14">
        <v>267850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ref="P47:P67" si="1">E47+J47</f>
        <v>267850</v>
      </c>
    </row>
    <row r="48" spans="1:16" ht="27.6">
      <c r="A48" s="7"/>
      <c r="B48" s="6" t="s">
        <v>98</v>
      </c>
      <c r="C48" s="8"/>
      <c r="D48" s="11" t="s">
        <v>99</v>
      </c>
      <c r="E48" s="10">
        <v>3016475</v>
      </c>
      <c r="F48" s="11">
        <v>2451475</v>
      </c>
      <c r="G48" s="11">
        <v>0</v>
      </c>
      <c r="H48" s="11">
        <v>0</v>
      </c>
      <c r="I48" s="11">
        <v>565000</v>
      </c>
      <c r="J48" s="10">
        <v>380129</v>
      </c>
      <c r="K48" s="11">
        <v>0</v>
      </c>
      <c r="L48" s="11">
        <v>0</v>
      </c>
      <c r="M48" s="11">
        <v>0</v>
      </c>
      <c r="N48" s="11">
        <v>380129</v>
      </c>
      <c r="O48" s="11">
        <v>380129</v>
      </c>
      <c r="P48" s="10">
        <f t="shared" si="1"/>
        <v>3396604</v>
      </c>
    </row>
    <row r="49" spans="1:16" ht="41.4">
      <c r="A49" s="4"/>
      <c r="B49" s="12" t="s">
        <v>101</v>
      </c>
      <c r="C49" s="13" t="s">
        <v>100</v>
      </c>
      <c r="D49" s="14" t="s">
        <v>102</v>
      </c>
      <c r="E49" s="15">
        <v>3016475</v>
      </c>
      <c r="F49" s="14">
        <v>2451475</v>
      </c>
      <c r="G49" s="14">
        <v>0</v>
      </c>
      <c r="H49" s="14">
        <v>0</v>
      </c>
      <c r="I49" s="14">
        <v>565000</v>
      </c>
      <c r="J49" s="15">
        <v>380129</v>
      </c>
      <c r="K49" s="14">
        <v>0</v>
      </c>
      <c r="L49" s="14">
        <v>0</v>
      </c>
      <c r="M49" s="14">
        <v>0</v>
      </c>
      <c r="N49" s="14">
        <v>380129</v>
      </c>
      <c r="O49" s="14">
        <v>380129</v>
      </c>
      <c r="P49" s="15">
        <f t="shared" si="1"/>
        <v>3396604</v>
      </c>
    </row>
    <row r="50" spans="1:16" ht="27.6">
      <c r="A50" s="7"/>
      <c r="B50" s="6" t="s">
        <v>103</v>
      </c>
      <c r="C50" s="8"/>
      <c r="D50" s="11" t="s">
        <v>104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283791</v>
      </c>
      <c r="K50" s="11">
        <v>0</v>
      </c>
      <c r="L50" s="11">
        <v>0</v>
      </c>
      <c r="M50" s="11">
        <v>0</v>
      </c>
      <c r="N50" s="11">
        <v>283791</v>
      </c>
      <c r="O50" s="11">
        <v>283791</v>
      </c>
      <c r="P50" s="10">
        <f t="shared" si="1"/>
        <v>283791</v>
      </c>
    </row>
    <row r="51" spans="1:16" ht="55.2">
      <c r="A51" s="4"/>
      <c r="B51" s="12" t="s">
        <v>105</v>
      </c>
      <c r="C51" s="13" t="s">
        <v>87</v>
      </c>
      <c r="D51" s="14" t="s">
        <v>106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283791</v>
      </c>
      <c r="K51" s="14">
        <v>0</v>
      </c>
      <c r="L51" s="14">
        <v>0</v>
      </c>
      <c r="M51" s="14">
        <v>0</v>
      </c>
      <c r="N51" s="14">
        <v>283791</v>
      </c>
      <c r="O51" s="14">
        <v>283791</v>
      </c>
      <c r="P51" s="15">
        <f t="shared" si="1"/>
        <v>283791</v>
      </c>
    </row>
    <row r="52" spans="1:16" ht="27.6">
      <c r="A52" s="7"/>
      <c r="B52" s="6" t="s">
        <v>107</v>
      </c>
      <c r="C52" s="8"/>
      <c r="D52" s="11" t="s">
        <v>108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0</v>
      </c>
    </row>
    <row r="53" spans="1:16" ht="27.6">
      <c r="A53" s="4"/>
      <c r="B53" s="12" t="s">
        <v>110</v>
      </c>
      <c r="C53" s="13" t="s">
        <v>109</v>
      </c>
      <c r="D53" s="14" t="s">
        <v>111</v>
      </c>
      <c r="E53" s="15">
        <v>0</v>
      </c>
      <c r="F53" s="14">
        <v>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0</v>
      </c>
    </row>
    <row r="54" spans="1:16">
      <c r="A54" s="4"/>
      <c r="B54" s="12" t="s">
        <v>113</v>
      </c>
      <c r="C54" s="13" t="s">
        <v>112</v>
      </c>
      <c r="D54" s="14" t="s">
        <v>114</v>
      </c>
      <c r="E54" s="15">
        <v>0</v>
      </c>
      <c r="F54" s="14">
        <v>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0</v>
      </c>
    </row>
    <row r="55" spans="1:16" ht="27.6">
      <c r="A55" s="7"/>
      <c r="B55" s="6" t="s">
        <v>115</v>
      </c>
      <c r="C55" s="8"/>
      <c r="D55" s="11" t="s">
        <v>116</v>
      </c>
      <c r="E55" s="10">
        <v>243049</v>
      </c>
      <c r="F55" s="11">
        <v>243049</v>
      </c>
      <c r="G55" s="11">
        <v>136536</v>
      </c>
      <c r="H55" s="11">
        <v>28470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243049</v>
      </c>
    </row>
    <row r="56" spans="1:16">
      <c r="A56" s="4"/>
      <c r="B56" s="12" t="s">
        <v>118</v>
      </c>
      <c r="C56" s="13" t="s">
        <v>117</v>
      </c>
      <c r="D56" s="14" t="s">
        <v>119</v>
      </c>
      <c r="E56" s="15">
        <v>243049</v>
      </c>
      <c r="F56" s="14">
        <v>243049</v>
      </c>
      <c r="G56" s="14">
        <v>136536</v>
      </c>
      <c r="H56" s="14">
        <v>28470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243049</v>
      </c>
    </row>
    <row r="57" spans="1:16">
      <c r="A57" s="7"/>
      <c r="B57" s="6" t="s">
        <v>120</v>
      </c>
      <c r="C57" s="8"/>
      <c r="D57" s="11" t="s">
        <v>121</v>
      </c>
      <c r="E57" s="10">
        <v>0</v>
      </c>
      <c r="F57" s="11">
        <v>0</v>
      </c>
      <c r="G57" s="11">
        <v>0</v>
      </c>
      <c r="H57" s="11">
        <v>0</v>
      </c>
      <c r="I57" s="11">
        <v>0</v>
      </c>
      <c r="J57" s="10">
        <v>63686043</v>
      </c>
      <c r="K57" s="11">
        <v>3014400</v>
      </c>
      <c r="L57" s="11">
        <v>0</v>
      </c>
      <c r="M57" s="11">
        <v>0</v>
      </c>
      <c r="N57" s="11">
        <v>60671643</v>
      </c>
      <c r="O57" s="11">
        <v>0</v>
      </c>
      <c r="P57" s="10">
        <f t="shared" si="1"/>
        <v>63686043</v>
      </c>
    </row>
    <row r="58" spans="1:16" ht="27.6">
      <c r="A58" s="4"/>
      <c r="B58" s="12" t="s">
        <v>122</v>
      </c>
      <c r="C58" s="13" t="s">
        <v>109</v>
      </c>
      <c r="D58" s="14" t="s">
        <v>123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5">
        <v>63686043</v>
      </c>
      <c r="K58" s="14">
        <v>3014400</v>
      </c>
      <c r="L58" s="14">
        <v>0</v>
      </c>
      <c r="M58" s="14">
        <v>0</v>
      </c>
      <c r="N58" s="14">
        <v>60671643</v>
      </c>
      <c r="O58" s="14">
        <v>0</v>
      </c>
      <c r="P58" s="15">
        <f t="shared" si="1"/>
        <v>63686043</v>
      </c>
    </row>
    <row r="59" spans="1:16">
      <c r="A59" s="7"/>
      <c r="B59" s="6" t="s">
        <v>124</v>
      </c>
      <c r="C59" s="8"/>
      <c r="D59" s="11" t="s">
        <v>125</v>
      </c>
      <c r="E59" s="10">
        <v>11906567</v>
      </c>
      <c r="F59" s="11">
        <v>11906567</v>
      </c>
      <c r="G59" s="11">
        <v>0</v>
      </c>
      <c r="H59" s="11">
        <v>0</v>
      </c>
      <c r="I59" s="11">
        <v>0</v>
      </c>
      <c r="J59" s="10">
        <v>196000</v>
      </c>
      <c r="K59" s="11">
        <v>0</v>
      </c>
      <c r="L59" s="11">
        <v>0</v>
      </c>
      <c r="M59" s="11">
        <v>0</v>
      </c>
      <c r="N59" s="11">
        <v>196000</v>
      </c>
      <c r="O59" s="11">
        <v>46000</v>
      </c>
      <c r="P59" s="10">
        <f t="shared" si="1"/>
        <v>12102567</v>
      </c>
    </row>
    <row r="60" spans="1:16" ht="27.6">
      <c r="A60" s="4"/>
      <c r="B60" s="12" t="s">
        <v>127</v>
      </c>
      <c r="C60" s="13" t="s">
        <v>126</v>
      </c>
      <c r="D60" s="14" t="s">
        <v>128</v>
      </c>
      <c r="E60" s="15">
        <v>104942</v>
      </c>
      <c r="F60" s="14">
        <v>104942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104942</v>
      </c>
    </row>
    <row r="61" spans="1:16">
      <c r="A61" s="4"/>
      <c r="B61" s="12" t="s">
        <v>130</v>
      </c>
      <c r="C61" s="13" t="s">
        <v>129</v>
      </c>
      <c r="D61" s="14" t="s">
        <v>131</v>
      </c>
      <c r="E61" s="15">
        <v>1928200</v>
      </c>
      <c r="F61" s="14">
        <v>1928200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1928200</v>
      </c>
    </row>
    <row r="62" spans="1:16">
      <c r="A62" s="4"/>
      <c r="B62" s="12" t="s">
        <v>132</v>
      </c>
      <c r="C62" s="13" t="s">
        <v>129</v>
      </c>
      <c r="D62" s="14" t="s">
        <v>133</v>
      </c>
      <c r="E62" s="15">
        <v>1488986</v>
      </c>
      <c r="F62" s="14">
        <v>1488986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1488986</v>
      </c>
    </row>
    <row r="63" spans="1:16" ht="41.4">
      <c r="A63" s="4"/>
      <c r="B63" s="12" t="s">
        <v>134</v>
      </c>
      <c r="C63" s="13" t="s">
        <v>129</v>
      </c>
      <c r="D63" s="14" t="s">
        <v>135</v>
      </c>
      <c r="E63" s="15">
        <v>145000</v>
      </c>
      <c r="F63" s="14">
        <v>145000</v>
      </c>
      <c r="G63" s="14">
        <v>0</v>
      </c>
      <c r="H63" s="14">
        <v>0</v>
      </c>
      <c r="I63" s="14">
        <v>0</v>
      </c>
      <c r="J63" s="15">
        <v>196000</v>
      </c>
      <c r="K63" s="14">
        <v>0</v>
      </c>
      <c r="L63" s="14">
        <v>0</v>
      </c>
      <c r="M63" s="14">
        <v>0</v>
      </c>
      <c r="N63" s="14">
        <v>196000</v>
      </c>
      <c r="O63" s="14">
        <v>46000</v>
      </c>
      <c r="P63" s="15">
        <f t="shared" si="1"/>
        <v>341000</v>
      </c>
    </row>
    <row r="64" spans="1:16">
      <c r="A64" s="4"/>
      <c r="B64" s="12" t="s">
        <v>136</v>
      </c>
      <c r="C64" s="13" t="s">
        <v>129</v>
      </c>
      <c r="D64" s="14" t="s">
        <v>137</v>
      </c>
      <c r="E64" s="15">
        <v>8234764</v>
      </c>
      <c r="F64" s="14">
        <v>8234764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8234764</v>
      </c>
    </row>
    <row r="65" spans="1:16" s="24" customFormat="1" ht="27.6">
      <c r="A65" s="21"/>
      <c r="B65" s="22"/>
      <c r="C65" s="23"/>
      <c r="D65" s="20" t="s">
        <v>144</v>
      </c>
      <c r="E65" s="19">
        <f>143284+7599500+463770</f>
        <v>8206554</v>
      </c>
      <c r="F65" s="20">
        <f>143284+7599500+463770</f>
        <v>8206554</v>
      </c>
      <c r="G65" s="20">
        <v>0</v>
      </c>
      <c r="H65" s="20">
        <v>0</v>
      </c>
      <c r="I65" s="20">
        <v>0</v>
      </c>
      <c r="J65" s="19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19">
        <f t="shared" si="1"/>
        <v>8206554</v>
      </c>
    </row>
    <row r="66" spans="1:16">
      <c r="A66" s="4"/>
      <c r="B66" s="12" t="s">
        <v>139</v>
      </c>
      <c r="C66" s="13" t="s">
        <v>138</v>
      </c>
      <c r="D66" s="14" t="s">
        <v>140</v>
      </c>
      <c r="E66" s="15">
        <v>4675</v>
      </c>
      <c r="F66" s="14">
        <v>4675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4675</v>
      </c>
    </row>
    <row r="67" spans="1:16">
      <c r="A67" s="16"/>
      <c r="B67" s="17" t="s">
        <v>141</v>
      </c>
      <c r="C67" s="18"/>
      <c r="D67" s="10" t="s">
        <v>7</v>
      </c>
      <c r="E67" s="10">
        <v>72310888.489999995</v>
      </c>
      <c r="F67" s="10">
        <v>71745888.49000001</v>
      </c>
      <c r="G67" s="10">
        <v>29508355</v>
      </c>
      <c r="H67" s="10">
        <v>7839361</v>
      </c>
      <c r="I67" s="10">
        <v>565000</v>
      </c>
      <c r="J67" s="10">
        <v>89429560.560000017</v>
      </c>
      <c r="K67" s="10">
        <v>4408757.04</v>
      </c>
      <c r="L67" s="10">
        <v>65635</v>
      </c>
      <c r="M67" s="10">
        <v>0</v>
      </c>
      <c r="N67" s="10">
        <v>85020803.520000011</v>
      </c>
      <c r="O67" s="10">
        <v>24181719.520000003</v>
      </c>
      <c r="P67" s="10">
        <f t="shared" si="1"/>
        <v>161740449.05000001</v>
      </c>
    </row>
    <row r="70" spans="1:16">
      <c r="B70" s="2" t="s">
        <v>146</v>
      </c>
      <c r="I70" s="2" t="s">
        <v>145</v>
      </c>
    </row>
    <row r="73" spans="1:16">
      <c r="A73" s="3" t="s">
        <v>142</v>
      </c>
    </row>
    <row r="74" spans="1:16">
      <c r="A74" s="3" t="s">
        <v>143</v>
      </c>
    </row>
  </sheetData>
  <autoFilter ref="A11:P67"/>
  <mergeCells count="22">
    <mergeCell ref="A4:P4"/>
    <mergeCell ref="A5:P5"/>
    <mergeCell ref="A7:A10"/>
    <mergeCell ref="B7:B10"/>
    <mergeCell ref="C7:C10"/>
    <mergeCell ref="D7:D10"/>
    <mergeCell ref="E7:I7"/>
    <mergeCell ref="E8:E10"/>
    <mergeCell ref="F8:F10"/>
    <mergeCell ref="G8:H8"/>
    <mergeCell ref="O9:O10"/>
    <mergeCell ref="P7:P10"/>
    <mergeCell ref="G9:G10"/>
    <mergeCell ref="H9:H10"/>
    <mergeCell ref="I8:I10"/>
    <mergeCell ref="J7:O7"/>
    <mergeCell ref="N8:N10"/>
    <mergeCell ref="J8:J10"/>
    <mergeCell ref="K8:K10"/>
    <mergeCell ref="L8:M8"/>
    <mergeCell ref="L9:L10"/>
    <mergeCell ref="M9:M10"/>
  </mergeCells>
  <pageMargins left="0.19685039370078741" right="0.19685039370078741" top="1.5748031496062993" bottom="0.78740157480314965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2016-10-31T16:52:30Z</cp:lastPrinted>
  <dcterms:created xsi:type="dcterms:W3CDTF">2016-10-31T08:22:38Z</dcterms:created>
  <dcterms:modified xsi:type="dcterms:W3CDTF">2016-10-31T16:52:32Z</dcterms:modified>
</cp:coreProperties>
</file>